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480" windowHeight="9120" activeTab="2"/>
  </bookViews>
  <sheets>
    <sheet name="Лилии.Август" sheetId="1" r:id="rId1"/>
    <sheet name="ОСЕНЬ 2014" sheetId="2" r:id="rId2"/>
    <sheet name="ИРИСЫ 2014" sheetId="3" r:id="rId3"/>
  </sheets>
  <definedNames>
    <definedName name="_xlfn.BAHTTEXT" hidden="1">#NAME?</definedName>
    <definedName name="_xlnm.Print_Titles" localSheetId="2">'ИРИСЫ 2014'!$2:$3</definedName>
    <definedName name="_xlnm.Print_Titles" localSheetId="0">'Лилии.Август'!$2:$3</definedName>
    <definedName name="_xlnm.Print_Titles" localSheetId="1">'ОСЕНЬ 2014'!$2:$3</definedName>
    <definedName name="_xlnm.Print_Area" localSheetId="2">'ИРИСЫ 2014'!$B$1:$M$81</definedName>
    <definedName name="_xlnm.Print_Area" localSheetId="0">'Лилии.Август'!$B$1:$M$576</definedName>
    <definedName name="_xlnm.Print_Area" localSheetId="1">'ОСЕНЬ 2014'!$B$1:$M$1107</definedName>
  </definedNames>
  <calcPr fullCalcOnLoad="1" refMode="R1C1"/>
</workbook>
</file>

<file path=xl/sharedStrings.xml><?xml version="1.0" encoding="utf-8"?>
<sst xmlns="http://schemas.openxmlformats.org/spreadsheetml/2006/main" count="8318" uniqueCount="5563">
  <si>
    <t>махровый, оранжево-жёлтый, переливистый</t>
  </si>
  <si>
    <t>TINY ROCKET</t>
  </si>
  <si>
    <t>ТАЙНИ РОКЕТ</t>
  </si>
  <si>
    <t>насыщенно-красный с проступающими чёрными пятнами по центру лепестка</t>
  </si>
  <si>
    <t>TINY SPIDER</t>
  </si>
  <si>
    <t>ТАЙНИ СПАЙДЕР</t>
  </si>
  <si>
    <t>малиновый с фиолетово-малиновым частым крапом</t>
  </si>
  <si>
    <t>CHIANTI</t>
  </si>
  <si>
    <t>КЬЯНТИ</t>
  </si>
  <si>
    <t>нежно-розовый с ярко-розовыми прожилками, зеленоватый в центре</t>
  </si>
  <si>
    <t>CONCEPTION</t>
  </si>
  <si>
    <t>КОНЦЕПШН</t>
  </si>
  <si>
    <t>пунцовый с оранжевыми тычинками</t>
  </si>
  <si>
    <t>DALILA</t>
  </si>
  <si>
    <t>MAPIRA</t>
  </si>
  <si>
    <t>МАПИРА</t>
  </si>
  <si>
    <t>чёрный с переливом в бордовый, оранжевые тычинки</t>
  </si>
  <si>
    <t>MONA</t>
  </si>
  <si>
    <t>WENDY</t>
  </si>
  <si>
    <t>YALE</t>
  </si>
  <si>
    <t>ЙЕЛЬ</t>
  </si>
  <si>
    <t>медово-оранжевый</t>
  </si>
  <si>
    <t>YETI</t>
  </si>
  <si>
    <t>ЙЕТИ</t>
  </si>
  <si>
    <t>белый, крупный цветок</t>
  </si>
  <si>
    <t>EASY DANCE</t>
  </si>
  <si>
    <t>ИЗИ ДАНС</t>
  </si>
  <si>
    <t>светло-жёлтые кончики и центр, тёмно-фиолетовое большое пятно посередине лепестка</t>
  </si>
  <si>
    <t>EASY SALSA</t>
  </si>
  <si>
    <t>ИЗИ САЛЬСА</t>
  </si>
  <si>
    <t>ярко-оранжевые кончики и центр, лиловое пятно посередине лепестка</t>
  </si>
  <si>
    <t>EASY WALTZ</t>
  </si>
  <si>
    <t>ИЗИ ВАЛЬС</t>
  </si>
  <si>
    <t>кремовые лепестки с розовыми кончиками и центром</t>
  </si>
  <si>
    <t>FOREVER MARJOLEIN</t>
  </si>
  <si>
    <t>ФОРЕВЕ МАРЖОЛИН</t>
  </si>
  <si>
    <t>светло-оранжевый, румяный, с жёлтыми пятнами в центре</t>
  </si>
  <si>
    <t>ICE BERRY</t>
  </si>
  <si>
    <t>АЙС БЕРРИ</t>
  </si>
  <si>
    <t>палево-розовый с белёсым центром</t>
  </si>
  <si>
    <t>TORONTO</t>
  </si>
  <si>
    <t>ТОРОНТО</t>
  </si>
  <si>
    <t>розовый, центр желтый, тычинки красные</t>
  </si>
  <si>
    <t>WINE ELECTRIC</t>
  </si>
  <si>
    <t>ВАЙН ЭЛЕКТРИК</t>
  </si>
  <si>
    <t>ярко-красный с переходом к центру в жёлтый</t>
  </si>
  <si>
    <t>BLOOD BROTHERS</t>
  </si>
  <si>
    <t>БЛООД БРАЗЕРС</t>
  </si>
  <si>
    <t>малиново-красный, глянцевый, махровый</t>
  </si>
  <si>
    <t>DOUBLE PLEASURE</t>
  </si>
  <si>
    <t>ORANGE TWINS</t>
  </si>
  <si>
    <t>ОРАНЖ ТВИНC</t>
  </si>
  <si>
    <t>оранжевый с редким тёмным крапом в самом центре, махровый</t>
  </si>
  <si>
    <t>ALBUFEIRA</t>
  </si>
  <si>
    <t>АЛЬБУФЕЙРА</t>
  </si>
  <si>
    <t xml:space="preserve">перламутрово-розовый с белым центром         </t>
  </si>
  <si>
    <t>CECINA</t>
  </si>
  <si>
    <t>СЕСИНА</t>
  </si>
  <si>
    <t>насыщенный, ярко-розовый с белым центром</t>
  </si>
  <si>
    <t>ШАМПАНЬ ДИАМОНД</t>
  </si>
  <si>
    <t>EBRO</t>
  </si>
  <si>
    <t>ЭБРО</t>
  </si>
  <si>
    <t>ESPRIT</t>
  </si>
  <si>
    <t>ЕСПРИТ</t>
  </si>
  <si>
    <t xml:space="preserve">оранжево-медовый  </t>
  </si>
  <si>
    <t>GERRIT ZALM</t>
  </si>
  <si>
    <t>PURPLE SEA</t>
  </si>
  <si>
    <t>ПУРПЛ СИ</t>
  </si>
  <si>
    <t xml:space="preserve">малиновый, глянцевый  </t>
  </si>
  <si>
    <t>RENESSE</t>
  </si>
  <si>
    <t>WHITE SOUND</t>
  </si>
  <si>
    <t>УАЙТ САУНД</t>
  </si>
  <si>
    <t>L.A. Hybrids POLLEN FREE / ЛА гибриды без пыльцы</t>
  </si>
  <si>
    <t>ANAIS ANAIS</t>
  </si>
  <si>
    <t>АНАИС АНАИС</t>
  </si>
  <si>
    <t>белый с желтыми полосами по центру лепестков, гофрированная</t>
  </si>
  <si>
    <t>BEBOP</t>
  </si>
  <si>
    <t>БЕБОП</t>
  </si>
  <si>
    <t>CIRCUS</t>
  </si>
  <si>
    <t>ЦИРКУС</t>
  </si>
  <si>
    <t>розовый с тёмно-розовым крапом, жёлто-зелёным центром и оранжевыми полосами вдоль лепестков, 22см</t>
  </si>
  <si>
    <t>COMMITMENT</t>
  </si>
  <si>
    <t>КОММИТМЕНТ</t>
  </si>
  <si>
    <t>тёмно-бордовый, глянцевый, с жёлтой серединкой</t>
  </si>
  <si>
    <t>EXCELSIOR</t>
  </si>
  <si>
    <t>ЭКСЕЛЬСИОР</t>
  </si>
  <si>
    <t>белый, с ярко-розовыми полосами и ярко-розовым крапом, центр-жёлтый</t>
  </si>
  <si>
    <t>FIREBOLT</t>
  </si>
  <si>
    <t>ФАЙРБОЛТ</t>
  </si>
  <si>
    <t>тёмно-бордовый с чёрным отливом</t>
  </si>
  <si>
    <t>FRONTERA</t>
  </si>
  <si>
    <t>ФРОНТЕРА</t>
  </si>
  <si>
    <t>кремовый с электрически-розовыми полосой по центру лепестка</t>
  </si>
  <si>
    <t>GRAN TOURISMO</t>
  </si>
  <si>
    <t>ГРАН ТУРИЗМО</t>
  </si>
  <si>
    <t>ярко-красный,глянцевый, с жёлтым центром, 25см</t>
  </si>
  <si>
    <t>KISSPROOF</t>
  </si>
  <si>
    <t>КИССПРУФ</t>
  </si>
  <si>
    <t>пурпурный,глянцевый, белая кайма, тычинки оранжевые, темный крап</t>
  </si>
  <si>
    <t>MARLON</t>
  </si>
  <si>
    <t>МАРЛОН</t>
  </si>
  <si>
    <t>насыщенно-розовый, ровный цвет с тонкой белой каймой, 22см</t>
  </si>
  <si>
    <t>PICO</t>
  </si>
  <si>
    <t>ПИКО</t>
  </si>
  <si>
    <t>ярко-красный с жёлтой сердцевиной и оранжевыми тычинками</t>
  </si>
  <si>
    <t>PIQUET</t>
  </si>
  <si>
    <t>ПИКЕТ</t>
  </si>
  <si>
    <t>КРУПНЫЙ сиреневый с белёсым центром и жёлтой сердцевиной, 22см</t>
  </si>
  <si>
    <t>POWERGLOSS</t>
  </si>
  <si>
    <t>ПАУЭРГЛОСС</t>
  </si>
  <si>
    <t>бордово-розовый меланж с чёрным крапом</t>
  </si>
  <si>
    <t>QUEENFISH</t>
  </si>
  <si>
    <t>КУИНФИШ</t>
  </si>
  <si>
    <t>румяно-розовый с белым центром и белой каймой по волнистому краю, диам. цветка 24 см</t>
  </si>
  <si>
    <t>RED EYES</t>
  </si>
  <si>
    <t>ярко-розовый с тёмным крапом и белой каймой, лёгкое гофре</t>
  </si>
  <si>
    <t>SAMBUCCA</t>
  </si>
  <si>
    <t>САМБУКА</t>
  </si>
  <si>
    <t>чисто-белый с оранжевыми тычинки, диам. цветка 21 см</t>
  </si>
  <si>
    <t>THE EDGE</t>
  </si>
  <si>
    <t>ЗЕ ЭДЖ</t>
  </si>
  <si>
    <t>чисто-белый с ярко-розовым краем</t>
  </si>
  <si>
    <t>BELLSONG</t>
  </si>
  <si>
    <t>БЕЛЛСОНГ</t>
  </si>
  <si>
    <t>ОЧЕНЬ КРУПНЫЙ нежнейший розовый</t>
  </si>
  <si>
    <t>EAGLE</t>
  </si>
  <si>
    <t>ИГЛ</t>
  </si>
  <si>
    <t>белый, с ярко-розовым крупным крапом</t>
  </si>
  <si>
    <t>LANKON</t>
  </si>
  <si>
    <t>ЛАНКОН</t>
  </si>
  <si>
    <t>BON CHI</t>
  </si>
  <si>
    <t>БОН ШИ</t>
  </si>
  <si>
    <t>светло-розовый с ярко-розовыми полосами по центре лепестка в виде звезды</t>
  </si>
  <si>
    <t>CARBONERO</t>
  </si>
  <si>
    <t>КАРБОНЕРО</t>
  </si>
  <si>
    <t>темно-винно-красный</t>
  </si>
  <si>
    <t>DOUBLEEN</t>
  </si>
  <si>
    <t>ДАБЛИН</t>
  </si>
  <si>
    <t>НОВИНКА! Махровый, зелено-желтый широкий "колос". В БУКЕТАХ может использоваться как свежий, так и сухоцвет</t>
  </si>
  <si>
    <t>FLAVIA</t>
  </si>
  <si>
    <t>ФЛАВИЯ</t>
  </si>
  <si>
    <t>Мэнли</t>
  </si>
  <si>
    <t>Обдам</t>
  </si>
  <si>
    <t>розовый с белым центром</t>
  </si>
  <si>
    <t>Ширяш (eremurus)</t>
  </si>
  <si>
    <t>Ирис сетч.</t>
  </si>
  <si>
    <t>фиолетовый</t>
  </si>
  <si>
    <t>Трителейя</t>
  </si>
  <si>
    <t>Хохлатка (Corydalis)</t>
  </si>
  <si>
    <t>Серия "COLOR LINE"</t>
  </si>
  <si>
    <t>Asiatic Hybrids / Азиатские гибриды / Серия Танго</t>
  </si>
  <si>
    <t>АПРИКОТ ПИКСЕЛЬ</t>
  </si>
  <si>
    <t>APRICOT PIXEL</t>
  </si>
  <si>
    <t>абрикосовый, бронзовое напыление до середины лепестка</t>
  </si>
  <si>
    <t>ГОЛДЕН СТОУН</t>
  </si>
  <si>
    <t>GOLDEN STONE</t>
  </si>
  <si>
    <t>жёлтый с бордово-красным напылением до середины цветка в центре, 20см</t>
  </si>
  <si>
    <t>светло-желтый, лепесток от центра темно-коричневый к середине переходит в темно-коричневый крап</t>
  </si>
  <si>
    <t>ЙЕЛЛОУ ПИКСЕЛЬ</t>
  </si>
  <si>
    <t>YELLOW PIXEL</t>
  </si>
  <si>
    <t>нов12</t>
  </si>
  <si>
    <t>желтый, бронзовое напыление до середины лепестка</t>
  </si>
  <si>
    <t>КЕНТУККИ</t>
  </si>
  <si>
    <t>KENTUCKY</t>
  </si>
  <si>
    <t>желто-оранжевый, многочисленные пурпурные крапинки на лепестках, разбросанные по всей площади лепестка и по краям, 20см</t>
  </si>
  <si>
    <t>ОКЕАН БРИЗ</t>
  </si>
  <si>
    <t>OCEAN BREEZE</t>
  </si>
  <si>
    <t>алый с чёрным плотным напылением до середины лепестка</t>
  </si>
  <si>
    <t>ОЛИНА</t>
  </si>
  <si>
    <t>OLINA</t>
  </si>
  <si>
    <t>ПАП АРТ</t>
  </si>
  <si>
    <t>PUP ART</t>
  </si>
  <si>
    <t>красный, многочисленные красно-коричневые крапинки на лепестках вокруг центра, 20 см</t>
  </si>
  <si>
    <t>ПУРПЛ АЙ</t>
  </si>
  <si>
    <t>PURPLE EYE</t>
  </si>
  <si>
    <t>ярко-розовый с почти чёрным центром и напылением, 16см</t>
  </si>
  <si>
    <t>ТАСМАНИЯ</t>
  </si>
  <si>
    <t>TASMANIA</t>
  </si>
  <si>
    <t>ТРОПИКАЛ БРИЗ</t>
  </si>
  <si>
    <t>TROPICAL BREEZE</t>
  </si>
  <si>
    <t>кремовый, многочисленные пурпурные крапинки на лепестках  вокруг центра, 20см</t>
  </si>
  <si>
    <t>УАЙТ ПИКСЕЛЬ</t>
  </si>
  <si>
    <t>WHITE PIXEL</t>
  </si>
  <si>
    <t>белый, многочисленные пурпурные крапинки на лепестках вокруг центра, 20см</t>
  </si>
  <si>
    <t>ТАЙНИ БИ</t>
  </si>
  <si>
    <t>TINY BEE</t>
  </si>
  <si>
    <t>канареечно-жёлтый с редким коричневым крапом вокруг центра</t>
  </si>
  <si>
    <t>ТАЙНИ ГОСТ</t>
  </si>
  <si>
    <t>TINY GHOST</t>
  </si>
  <si>
    <t>красный</t>
  </si>
  <si>
    <t>ТАЙНИ ИНВАЙДЕР</t>
  </si>
  <si>
    <t>TINY INVADER</t>
  </si>
  <si>
    <t>оранжево-лососевый</t>
  </si>
  <si>
    <t>ТАЙНИ НАННИ</t>
  </si>
  <si>
    <t>TINY NANNY</t>
  </si>
  <si>
    <t>чисто-белый с коричневыми тычинками</t>
  </si>
  <si>
    <t>ТАЙНИ ПЭДХАЙ</t>
  </si>
  <si>
    <t>TINY PADHYE</t>
  </si>
  <si>
    <t>винно-красный с крупными белыми пятнами на кончиках лепестков</t>
  </si>
  <si>
    <t>ТАЙНИ СЕНСЕЙШН</t>
  </si>
  <si>
    <t>TINY SENSATION</t>
  </si>
  <si>
    <t>фиолетово-красный с жёлтыми концами лепестков</t>
  </si>
  <si>
    <t>ТАЙНИ СКАЛАЙН</t>
  </si>
  <si>
    <t>TINY SKYLINE</t>
  </si>
  <si>
    <t>ярко-красный</t>
  </si>
  <si>
    <t>Asiatic Hybrids / Азиатские гибриды</t>
  </si>
  <si>
    <t>АМЕРИКА</t>
  </si>
  <si>
    <t>AMERICA</t>
  </si>
  <si>
    <t xml:space="preserve">насыщенно-розовый с светлым краем и малиновой серединой, крап </t>
  </si>
  <si>
    <t>АРОЗА ДЖУЕЛ</t>
  </si>
  <si>
    <t>AROSA JEWEL</t>
  </si>
  <si>
    <t>ярко-розовый</t>
  </si>
  <si>
    <t>БЛЕК АУТ</t>
  </si>
  <si>
    <t>BLACK OUT</t>
  </si>
  <si>
    <t>ярко-красный с темной звездой и крапом в середине</t>
  </si>
  <si>
    <t>БЛЭК ДЖЕК</t>
  </si>
  <si>
    <t>BLACK JACK</t>
  </si>
  <si>
    <t>тёмно-бордовый, иссися-тёмный к центру, глянцевый</t>
  </si>
  <si>
    <t>БРУНЕЛЛО</t>
  </si>
  <si>
    <t>BRUNELLO</t>
  </si>
  <si>
    <t>огненно-оранжевый</t>
  </si>
  <si>
    <t>ВЕНДИ</t>
  </si>
  <si>
    <t>насыщенно-абрикосовый, крупные цветки</t>
  </si>
  <si>
    <t>ВЕРМЕЕР</t>
  </si>
  <si>
    <t>VERMEER</t>
  </si>
  <si>
    <t xml:space="preserve">нежно-розовый, центр белый </t>
  </si>
  <si>
    <t>ДАЛИЛА</t>
  </si>
  <si>
    <t>ярко-розовый, перламутровый</t>
  </si>
  <si>
    <t>ДЕТРОЙТ</t>
  </si>
  <si>
    <t>DETROIT</t>
  </si>
  <si>
    <t>алый, цветки очень крупные</t>
  </si>
  <si>
    <t>ДИМЕНШИОН</t>
  </si>
  <si>
    <t>DIMENTION</t>
  </si>
  <si>
    <t>тёмно-бордовый, глянцевый</t>
  </si>
  <si>
    <t>КОЛА</t>
  </si>
  <si>
    <t>COLA</t>
  </si>
  <si>
    <t>медно-красный с оранжевыми тычинками</t>
  </si>
  <si>
    <t>ЛАНДИНИ</t>
  </si>
  <si>
    <t>LANDINI</t>
  </si>
  <si>
    <t>черный</t>
  </si>
  <si>
    <t>МАРИАННА ТИММЕР</t>
  </si>
  <si>
    <t>MARIANNE TIMMER</t>
  </si>
  <si>
    <t>алый</t>
  </si>
  <si>
    <t>МОНА</t>
  </si>
  <si>
    <t>лим.желт.</t>
  </si>
  <si>
    <t>НАВАРРА</t>
  </si>
  <si>
    <t>NAVARRA</t>
  </si>
  <si>
    <t>белый,тычинки оранжево-бурые</t>
  </si>
  <si>
    <t>НАВОННА</t>
  </si>
  <si>
    <t>NAVONA</t>
  </si>
  <si>
    <t>белый, тычинки темные</t>
  </si>
  <si>
    <t>ПОЛИАННА</t>
  </si>
  <si>
    <t>POLLYANNA</t>
  </si>
  <si>
    <t>желтый с бронзовыми мазками к центру лепестка, редкий крап</t>
  </si>
  <si>
    <t>ПРУНОТТО</t>
  </si>
  <si>
    <t>PRUNOTTO</t>
  </si>
  <si>
    <t>алый, глянцевый</t>
  </si>
  <si>
    <t>РЕД СЕНСЕЙШН</t>
  </si>
  <si>
    <t>RED SENSATION</t>
  </si>
  <si>
    <t>красный с редким чёрным крапом в центре</t>
  </si>
  <si>
    <t>РОДИЛАНА</t>
  </si>
  <si>
    <t>RODILANA</t>
  </si>
  <si>
    <t>ЭЛЕГАНЦА</t>
  </si>
  <si>
    <t>ELEGANZA</t>
  </si>
  <si>
    <t>жёлтый, с медовым центром, с коричневыми тычинками и редким коричневым крапом</t>
  </si>
  <si>
    <t>Asiatic Hybrids / Азиатские гибриды / Биколор</t>
  </si>
  <si>
    <t>АРСЕНАЛ</t>
  </si>
  <si>
    <t>ARSENAL</t>
  </si>
  <si>
    <t>ярко-розовый с жёлтым центром и редким тёмным крапом</t>
  </si>
  <si>
    <t>БЕЛО ГОРИЗОНТ</t>
  </si>
  <si>
    <t>BELO HORIZONTE</t>
  </si>
  <si>
    <t>жёлтый с красными пятнами и тёмно-коричневым частым крапом, 15-20см</t>
  </si>
  <si>
    <t>ВЕНТО</t>
  </si>
  <si>
    <t>VENTOUX</t>
  </si>
  <si>
    <t>НОВИНКА! зеленовато-светло-жёлтый с розовым центром и светло-розовой каймой</t>
  </si>
  <si>
    <t>ГРАНД КРЮ</t>
  </si>
  <si>
    <t>GRAND CRU</t>
  </si>
  <si>
    <t>желтый, в центре темно-красный с крапом</t>
  </si>
  <si>
    <t>ЙЕЛЛОУ ЭЛЕКТРИК</t>
  </si>
  <si>
    <t>YELLOW ELECTRIC</t>
  </si>
  <si>
    <t>лимонно-желтый с узким белым краем, крап</t>
  </si>
  <si>
    <t>ИТАЛИЯ</t>
  </si>
  <si>
    <t>ITALIA</t>
  </si>
  <si>
    <t>в центре на жёлтом фоне частый коричневый крап, концы лепестков - розовые</t>
  </si>
  <si>
    <t>КАНКАН</t>
  </si>
  <si>
    <t>CANCUN</t>
  </si>
  <si>
    <t>желтый, на концах и с внешней стороны лепестки оранжевые, в центре темный крап</t>
  </si>
  <si>
    <t>КОРРИДА</t>
  </si>
  <si>
    <t>CORRIDA</t>
  </si>
  <si>
    <t>бледно-желтый, в центре и с внешней стороны розовый, тычинки темно-красные</t>
  </si>
  <si>
    <t>КОСТА ДЕЛЬ СОЛ</t>
  </si>
  <si>
    <t>COSTA DEL SOL</t>
  </si>
  <si>
    <t>к центру лепестка светло-желтый, к верху - ярко-розовый, крап , 13см</t>
  </si>
  <si>
    <t>ЛЕВИ</t>
  </si>
  <si>
    <t>LEVI</t>
  </si>
  <si>
    <t>белый центр, розовые кончики лепестков</t>
  </si>
  <si>
    <t>ЛЕДИ ЭЛИАН</t>
  </si>
  <si>
    <t>LADY ELIANE</t>
  </si>
  <si>
    <t>нежно-розовый с бордовыми штрихами и крапом</t>
  </si>
  <si>
    <t>ЛЕДИЛАЙК</t>
  </si>
  <si>
    <t>LADYLIKE</t>
  </si>
  <si>
    <t>ярко-жёлтый центр, перламутрово-розовые кончики лепестков</t>
  </si>
  <si>
    <t>ЛИНДА</t>
  </si>
  <si>
    <t>LINDA</t>
  </si>
  <si>
    <t>оранжевый с жёлтым центром</t>
  </si>
  <si>
    <t>ЛОЛЛИПОП</t>
  </si>
  <si>
    <t>LOLLYPOP</t>
  </si>
  <si>
    <t>белый, розовый на концах лепестков</t>
  </si>
  <si>
    <t>ЛУКСОР</t>
  </si>
  <si>
    <t>LUXOR</t>
  </si>
  <si>
    <t>светло-желтый, оранжевый в центре, крап</t>
  </si>
  <si>
    <t>МАРЛЕН</t>
  </si>
  <si>
    <t>MARLENE</t>
  </si>
  <si>
    <t>светлый центр, нежно-розовые кончики лепестков</t>
  </si>
  <si>
    <t>НЭТТИЗ ПРАЙД</t>
  </si>
  <si>
    <t>NETTY'S PRIDE</t>
  </si>
  <si>
    <t>центр-чёрный, ближе к середине-красный, концы-белые</t>
  </si>
  <si>
    <t>ОКЛАХОМА СИТИ</t>
  </si>
  <si>
    <t>OKLAHOMA CITY</t>
  </si>
  <si>
    <t>к центру лепестка желтый, к верху - розово-красный, в центре крап,  15см</t>
  </si>
  <si>
    <t>ОРАНЖ ЭЛЕКТРИК</t>
  </si>
  <si>
    <t>ORANGE ELECTRIC</t>
  </si>
  <si>
    <t>яркий светло-оранжевый с широким белым краем, крап</t>
  </si>
  <si>
    <t>ПАТРИЦИЯ ПРАЙД</t>
  </si>
  <si>
    <t>PATRICIA'S PRIDE</t>
  </si>
  <si>
    <t>кремово-белый, в центре-белый, ближе к центру насыщенно-бордовый, почти чёрный.</t>
  </si>
  <si>
    <t>РЕД ЭЛЕКТРИК</t>
  </si>
  <si>
    <t>RED ELECTRIC</t>
  </si>
  <si>
    <t>оранжево-красный с белой каймой</t>
  </si>
  <si>
    <t>СПОТ ОН</t>
  </si>
  <si>
    <t>SPOT ON</t>
  </si>
  <si>
    <t>Ярко-розовый, сиреневый к центру, пурпурный крап</t>
  </si>
  <si>
    <t>ТУ САМ</t>
  </si>
  <si>
    <t>TWO SOME</t>
  </si>
  <si>
    <t>лососево-оранжевый с большим фиолетовым пятном в центре лепестка</t>
  </si>
  <si>
    <t>ЦЕНТЕРФОЛЬД</t>
  </si>
  <si>
    <t>CENTERFOLD</t>
  </si>
  <si>
    <t>белый с пурпурными точками и полосками в центре, тычинки оранжево-пурпурные</t>
  </si>
  <si>
    <t>ШУГАР ДЖЮЕЛ</t>
  </si>
  <si>
    <t>SUGAR JEWEL</t>
  </si>
  <si>
    <t>розовый, к центру лепестки белые, сердцевина малиновая с крапом, тычинки -коричневые</t>
  </si>
  <si>
    <t>ЭЛЕКТРИК</t>
  </si>
  <si>
    <t>ELECTRIC</t>
  </si>
  <si>
    <t>оранжевый с узким белым краем, крап</t>
  </si>
  <si>
    <t>Asiatic Hybrids / Азиатские гибриды / Махровые</t>
  </si>
  <si>
    <t>ААРОН</t>
  </si>
  <si>
    <t>AARON</t>
  </si>
  <si>
    <t>белый, махровый</t>
  </si>
  <si>
    <t>светло-розовый с красными продольными полосами, по всему лепестку штрихи, оранжевые тычинки</t>
  </si>
  <si>
    <t>ТАЙГЕРВУДС</t>
  </si>
  <si>
    <t>TIGERWOODS</t>
  </si>
  <si>
    <t>белый, с ярко-малиновыми пососами и ярко-малиновым крапом по всей поверхности</t>
  </si>
  <si>
    <t>ТОМ ПУС</t>
  </si>
  <si>
    <t>TOM POUCE</t>
  </si>
  <si>
    <t>сиреневый с желтыми полосами, тычинки ярко-оранжевые, легкое гофре</t>
  </si>
  <si>
    <t>ФЕЙРИТЕЙЛ</t>
  </si>
  <si>
    <t>FAIRYTALE</t>
  </si>
  <si>
    <t>ярко-розовый с красной полосой вдоль лепестка и белой каймой</t>
  </si>
  <si>
    <t>ФЕННА</t>
  </si>
  <si>
    <t>белый с электрически-розовым</t>
  </si>
  <si>
    <t>Салво</t>
  </si>
  <si>
    <t>кремовый с электрически-розовой каймой</t>
  </si>
  <si>
    <t>Свит Роузи</t>
  </si>
  <si>
    <t>яркий насыщенно-розовый</t>
  </si>
  <si>
    <t>Станнинг Стар</t>
  </si>
  <si>
    <t>оригинальная расцветка. Ярко-абрикосовый с нежно-абрикосовым</t>
  </si>
  <si>
    <t>Том Пус</t>
  </si>
  <si>
    <t>двухцветный: основание от желтого до оранжевого, верх - ярко розовый</t>
  </si>
  <si>
    <t>Уилбринкс Стар</t>
  </si>
  <si>
    <t>жёлтый с розовым напылением, подрумяненный</t>
  </si>
  <si>
    <t>Флэминг Флаг</t>
  </si>
  <si>
    <t>фиолетовый с белым , перистый</t>
  </si>
  <si>
    <t>Фулл Хаус</t>
  </si>
  <si>
    <t>тёмно-красный с белой широкой каймой, глянцевый</t>
  </si>
  <si>
    <t>нов13</t>
  </si>
  <si>
    <r>
      <t xml:space="preserve">тёмно-розовый с белёсым краем лепестков </t>
    </r>
    <r>
      <rPr>
        <b/>
        <i/>
        <sz val="10"/>
        <rFont val="Arial"/>
        <family val="2"/>
      </rPr>
      <t>МНОГОЦВЕТКОВЫЙ +МАХРОВЫЙ</t>
    </r>
  </si>
  <si>
    <r>
      <t xml:space="preserve">тёмно-розовые с зелёным внешние лепестки, в центре возвышающейся шапочкой белые лепестки </t>
    </r>
    <r>
      <rPr>
        <b/>
        <i/>
        <sz val="10"/>
        <rFont val="Arial"/>
        <family val="2"/>
      </rPr>
      <t>ГУСТОМАХРОВЫЙ</t>
    </r>
  </si>
  <si>
    <r>
      <t>оранжево-алый с жёлтыми подпалинами, похож на пламя</t>
    </r>
    <r>
      <rPr>
        <i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ЛИЛИЕЦВЕТНЫЙ + БАХРОМЧАТЫЙ</t>
    </r>
  </si>
  <si>
    <r>
      <t xml:space="preserve">сиреневый. </t>
    </r>
    <r>
      <rPr>
        <b/>
        <i/>
        <sz val="10"/>
        <rFont val="Arial"/>
        <family val="2"/>
      </rPr>
      <t>СУПЕР КАРЛИК</t>
    </r>
  </si>
  <si>
    <t>Белфорт</t>
  </si>
  <si>
    <r>
      <t xml:space="preserve">МАХРОВЫЙ+БАХРОМЧАТЫЙ </t>
    </r>
    <r>
      <rPr>
        <sz val="10"/>
        <rFont val="Arial"/>
        <family val="2"/>
      </rPr>
      <t>кораллово-красный, внешние лепестки зелёные с розовой бахромой</t>
    </r>
  </si>
  <si>
    <r>
      <t xml:space="preserve">тёмно-розовый с белой бахромой </t>
    </r>
    <r>
      <rPr>
        <b/>
        <i/>
        <sz val="10"/>
        <rFont val="Arial"/>
        <family val="2"/>
      </rPr>
      <t>МАХРОВЫЙ+БАХРОМЧ.</t>
    </r>
  </si>
  <si>
    <r>
      <t xml:space="preserve">густомахровый, многоярусный с белой "шапочкой",
</t>
    </r>
    <r>
      <rPr>
        <b/>
        <i/>
        <sz val="10"/>
        <rFont val="Arial"/>
        <family val="2"/>
      </rPr>
      <t>ГУСТОМАХРОВЫЙ</t>
    </r>
  </si>
  <si>
    <t>Вайа Кон Диос</t>
  </si>
  <si>
    <r>
      <t>МАХРОВЫЙ+БАХРОМЧАТЫЙ</t>
    </r>
    <r>
      <rPr>
        <sz val="10"/>
        <rFont val="Arial"/>
        <family val="2"/>
      </rPr>
      <t xml:space="preserve"> ванильно-жёлтый с коралловым центром</t>
    </r>
  </si>
  <si>
    <r>
      <t xml:space="preserve">винно-красный, с желтой бахромой
</t>
    </r>
    <r>
      <rPr>
        <b/>
        <i/>
        <sz val="10"/>
        <rFont val="Arial"/>
        <family val="2"/>
      </rPr>
      <t>МАХРОВЫЙ+БАХРОМЧ.</t>
    </r>
  </si>
  <si>
    <r>
      <t xml:space="preserve">кремово-белый с зелеными "перьями" </t>
    </r>
    <r>
      <rPr>
        <b/>
        <i/>
        <sz val="10"/>
        <rFont val="Arial"/>
        <family val="2"/>
      </rPr>
      <t>ЛИЛИЕЦВЕТНЫЙ + ЗЕЛЕНОЦВЕТНЫЙ</t>
    </r>
  </si>
  <si>
    <t>Дабл Тач</t>
  </si>
  <si>
    <r>
      <t xml:space="preserve">желтый с темно-красным, бокал крупный
</t>
    </r>
    <r>
      <rPr>
        <b/>
        <i/>
        <sz val="10"/>
        <rFont val="Arial"/>
        <family val="2"/>
      </rPr>
      <t>ПОПУГАЙНЫЙ</t>
    </r>
    <r>
      <rPr>
        <b/>
        <i/>
        <sz val="10"/>
        <rFont val="Arial"/>
        <family val="2"/>
      </rPr>
      <t>+МАХРОВЫЙ</t>
    </r>
  </si>
  <si>
    <r>
      <t xml:space="preserve">ХАМЕЛЕОН+МАХРОВЫЙ
</t>
    </r>
    <r>
      <rPr>
        <sz val="10"/>
        <rFont val="Arial"/>
        <family val="2"/>
      </rPr>
      <t>три перевоплощения во время цветения: от желтого с оранжевым меланжем - в румяно-красно-оранжевый меланж с штрихами - в ярко-красный</t>
    </r>
  </si>
  <si>
    <t>Даззлинг Мэджик</t>
  </si>
  <si>
    <r>
      <t xml:space="preserve">красный, 
</t>
    </r>
    <r>
      <rPr>
        <b/>
        <i/>
        <sz val="10"/>
        <color indexed="8"/>
        <rFont val="Arial"/>
        <family val="2"/>
      </rPr>
      <t>МНГОЦВЕТКОВЫЙ+БАХРОМЧ.</t>
    </r>
  </si>
  <si>
    <r>
      <t>тёмно-красный</t>
    </r>
    <r>
      <rPr>
        <b/>
        <i/>
        <sz val="10"/>
        <rFont val="Arial"/>
        <family val="2"/>
      </rPr>
      <t xml:space="preserve"> МНГОЦВЕТКОВЫЙ+БАХРОМЧ.</t>
    </r>
  </si>
  <si>
    <r>
      <t xml:space="preserve">густомахровый, с белой "шапочкой", трехцветный.
аналог сорта "Айс Крим"
</t>
    </r>
    <r>
      <rPr>
        <b/>
        <i/>
        <sz val="10"/>
        <rFont val="Arial"/>
        <family val="2"/>
      </rPr>
      <t>ГУСТОМАХРОВЫЙ</t>
    </r>
  </si>
  <si>
    <r>
      <t xml:space="preserve">кремово-желтый с розовым, бокал крупный
</t>
    </r>
    <r>
      <rPr>
        <b/>
        <i/>
        <sz val="10"/>
        <rFont val="Arial"/>
        <family val="2"/>
      </rPr>
      <t>ПОПУГАЙНЫЙ</t>
    </r>
    <r>
      <rPr>
        <b/>
        <i/>
        <sz val="10"/>
        <rFont val="Arial"/>
        <family val="2"/>
      </rPr>
      <t>+СУПЕРКАРЛИК</t>
    </r>
  </si>
  <si>
    <r>
      <t xml:space="preserve">желтый. </t>
    </r>
    <r>
      <rPr>
        <b/>
        <i/>
        <sz val="10"/>
        <rFont val="Arial"/>
        <family val="2"/>
      </rPr>
      <t>Махровый+СУПЕРКАРЛИК</t>
    </r>
  </si>
  <si>
    <r>
      <t xml:space="preserve">желтый, уникальной формы
</t>
    </r>
    <r>
      <rPr>
        <b/>
        <i/>
        <sz val="10"/>
        <rFont val="Arial"/>
        <family val="2"/>
      </rPr>
      <t>БУТОНЫ В ВИДЕ КОРОНЫ</t>
    </r>
  </si>
  <si>
    <r>
      <t xml:space="preserve">желтый 
</t>
    </r>
    <r>
      <rPr>
        <b/>
        <i/>
        <sz val="10"/>
        <rFont val="Arial"/>
        <family val="2"/>
      </rPr>
      <t>ЛИЛИЕЦВ.+МАХРОВЫЙ</t>
    </r>
  </si>
  <si>
    <r>
      <t>красный</t>
    </r>
    <r>
      <rPr>
        <b/>
        <i/>
        <sz val="10"/>
        <rFont val="Arial"/>
        <family val="2"/>
      </rPr>
      <t xml:space="preserve"> МАХРОВЫЙ+БАХРОМЧ.</t>
    </r>
  </si>
  <si>
    <t>Криспион Лов</t>
  </si>
  <si>
    <r>
      <t>МАХРОВЫЙ+БАХРОМЧ</t>
    </r>
    <r>
      <rPr>
        <sz val="10"/>
        <rFont val="Arial"/>
        <family val="2"/>
      </rPr>
      <t xml:space="preserve">. розовый с белой бахромой </t>
    </r>
  </si>
  <si>
    <r>
      <t xml:space="preserve">розово-белый 
</t>
    </r>
    <r>
      <rPr>
        <b/>
        <i/>
        <sz val="10"/>
        <rFont val="Arial"/>
        <family val="2"/>
      </rPr>
      <t>МАХРОВЫЙ+БАХРОМЧ.</t>
    </r>
  </si>
  <si>
    <r>
      <t xml:space="preserve">розовый с белой бахромой
</t>
    </r>
    <r>
      <rPr>
        <b/>
        <i/>
        <sz val="10"/>
        <rFont val="Arial"/>
        <family val="2"/>
      </rPr>
      <t>МАХРОВЫЙ+БАХРОМЧ.</t>
    </r>
  </si>
  <si>
    <r>
      <t xml:space="preserve">лепестки ярко-розовые и кремовые, бахрома белая </t>
    </r>
    <r>
      <rPr>
        <b/>
        <i/>
        <sz val="10"/>
        <rFont val="Arial"/>
        <family val="2"/>
      </rPr>
      <t>МАХРОВЫЙ+БАХРОМЧ.</t>
    </r>
  </si>
  <si>
    <r>
      <t>ЭКЗОТИКА!</t>
    </r>
    <r>
      <rPr>
        <sz val="10"/>
        <rFont val="Arial"/>
        <family val="2"/>
      </rPr>
      <t xml:space="preserve"> внешние лепестки зеленого цвета, на кончиках -лаймового, внутри внешних лепестков плотная гребешковая "шапочка" светло-лаймового цвета</t>
    </r>
  </si>
  <si>
    <r>
      <t xml:space="preserve">бархатно-бордовый
</t>
    </r>
    <r>
      <rPr>
        <b/>
        <i/>
        <sz val="10"/>
        <rFont val="Arial"/>
        <family val="2"/>
      </rPr>
      <t>МАХРОВЫЙ+БАХРОМЧ.</t>
    </r>
  </si>
  <si>
    <r>
      <t xml:space="preserve">уникальный, насыщенно коричнево-малиновый
</t>
    </r>
    <r>
      <rPr>
        <b/>
        <i/>
        <sz val="10"/>
        <rFont val="Arial"/>
        <family val="2"/>
      </rPr>
      <t>МАХРОВЫЙ+БАХРОМЧ.</t>
    </r>
  </si>
  <si>
    <r>
      <t xml:space="preserve">сиреневый со светло-розовой бахромой
</t>
    </r>
    <r>
      <rPr>
        <b/>
        <i/>
        <sz val="10"/>
        <rFont val="Arial"/>
        <family val="2"/>
      </rPr>
      <t>МАХРОВЫЙ+БАХРОМЧ.</t>
    </r>
  </si>
  <si>
    <r>
      <t xml:space="preserve">фиолетов. со светл. бахромой
</t>
    </r>
    <r>
      <rPr>
        <b/>
        <i/>
        <sz val="10"/>
        <rFont val="Arial"/>
        <family val="2"/>
      </rPr>
      <t>МАХРОВЫЙ+БАХРОМЧ.</t>
    </r>
  </si>
  <si>
    <r>
      <t xml:space="preserve">желтый
</t>
    </r>
    <r>
      <rPr>
        <b/>
        <i/>
        <sz val="10"/>
        <rFont val="Arial"/>
        <family val="2"/>
      </rPr>
      <t>МАХРОВЫЙ+БАХРОМЧ.</t>
    </r>
  </si>
  <si>
    <r>
      <t xml:space="preserve">желтый, с раскидистыми лепестками
</t>
    </r>
    <r>
      <rPr>
        <b/>
        <i/>
        <sz val="10"/>
        <rFont val="Arial"/>
        <family val="2"/>
      </rPr>
      <t>ЛИЛИЕЦВ.+МАХРОВЫЙ</t>
    </r>
  </si>
  <si>
    <r>
      <t xml:space="preserve">темно-красный с белыми пятнами
</t>
    </r>
    <r>
      <rPr>
        <b/>
        <i/>
        <sz val="10"/>
        <rFont val="Arial"/>
        <family val="2"/>
      </rPr>
      <t>МАХРОВЫЙ+БАХРОМЧ.</t>
    </r>
  </si>
  <si>
    <r>
      <t xml:space="preserve">сиренево-розовый </t>
    </r>
    <r>
      <rPr>
        <b/>
        <i/>
        <sz val="10"/>
        <rFont val="Arial"/>
        <family val="2"/>
      </rPr>
      <t>БУТОНЫ В ВИДЕ КОРОНЫ</t>
    </r>
  </si>
  <si>
    <r>
      <t>белый</t>
    </r>
    <r>
      <rPr>
        <b/>
        <i/>
        <sz val="10"/>
        <rFont val="Arial"/>
        <family val="2"/>
      </rPr>
      <t xml:space="preserve"> МАХРОВЫЙ+ СУПЕРКАРЛИК</t>
    </r>
  </si>
  <si>
    <r>
      <t xml:space="preserve">густомахровый, многоярусный с малиновой "шапочкой",
</t>
    </r>
    <r>
      <rPr>
        <b/>
        <i/>
        <sz val="10"/>
        <rFont val="Arial"/>
        <family val="2"/>
      </rPr>
      <t>ГУСТОМАХРОВЫЙ+БАХРОМЧАТЫЙ</t>
    </r>
  </si>
  <si>
    <t>РедВуд</t>
  </si>
  <si>
    <r>
      <t xml:space="preserve">МАХРОВЫЙ+ДЕКОРАТИВНАЯ ЛИСТВА </t>
    </r>
    <r>
      <rPr>
        <sz val="10"/>
        <rFont val="Arial"/>
        <family val="2"/>
      </rPr>
      <t>ярко-алый</t>
    </r>
  </si>
  <si>
    <r>
      <t xml:space="preserve">оранжево-красный с желтой бахромой
</t>
    </r>
    <r>
      <rPr>
        <b/>
        <i/>
        <sz val="10"/>
        <rFont val="Arial"/>
        <family val="2"/>
      </rPr>
      <t>МАХРОВЫЙ+БАХРОМЧ.</t>
    </r>
  </si>
  <si>
    <t>Синопел</t>
  </si>
  <si>
    <r>
      <t xml:space="preserve">МАХРОВЫЙ+ЗЕЛЕНОЦВЕТНЫЙ </t>
    </r>
    <r>
      <rPr>
        <sz val="10"/>
        <rFont val="Arial"/>
        <family val="2"/>
      </rPr>
      <t>зелёный с белой каймой и розовыми подпалинами</t>
    </r>
  </si>
  <si>
    <r>
      <t xml:space="preserve">белый
</t>
    </r>
    <r>
      <rPr>
        <b/>
        <i/>
        <sz val="10"/>
        <rFont val="Arial"/>
        <family val="2"/>
      </rPr>
      <t>МАХРОВЫЙ+БАХРОМЧ.</t>
    </r>
  </si>
  <si>
    <r>
      <t xml:space="preserve">белый </t>
    </r>
    <r>
      <rPr>
        <b/>
        <i/>
        <sz val="10"/>
        <rFont val="Arial"/>
        <family val="2"/>
      </rPr>
      <t>ЛИЛИЕЦВ.+МАХРОВЫЙ</t>
    </r>
  </si>
  <si>
    <r>
      <t xml:space="preserve">красный, 
</t>
    </r>
    <r>
      <rPr>
        <b/>
        <i/>
        <sz val="10"/>
        <color indexed="8"/>
        <rFont val="Arial"/>
        <family val="2"/>
      </rPr>
      <t>МНГОЦВЕТКОВЫЙ+ДЕКОРАТИВНАЯ ЛИСТВА</t>
    </r>
  </si>
  <si>
    <t>Файери Дрим</t>
  </si>
  <si>
    <r>
      <t>МАХРОВЫЙ+БАХРОМЧ. я</t>
    </r>
    <r>
      <rPr>
        <sz val="10"/>
        <rFont val="Arial"/>
        <family val="2"/>
      </rPr>
      <t>рко-алый</t>
    </r>
  </si>
  <si>
    <r>
      <t xml:space="preserve">винно-красный с жёлтой бахромой </t>
    </r>
    <r>
      <rPr>
        <b/>
        <i/>
        <sz val="10"/>
        <rFont val="Arial"/>
        <family val="2"/>
      </rPr>
      <t>МАХРОВЫЙ+БАХРОМЧ.</t>
    </r>
  </si>
  <si>
    <r>
      <t xml:space="preserve">темно-роз. с роз. бахромой </t>
    </r>
    <r>
      <rPr>
        <b/>
        <i/>
        <sz val="10"/>
        <rFont val="Arial"/>
        <family val="2"/>
      </rPr>
      <t>МНГОЦВЕТКОВЫЙ+БАХРОМЧ.</t>
    </r>
  </si>
  <si>
    <r>
      <t xml:space="preserve">густомахровый, многоцветковый, кустистый
</t>
    </r>
    <r>
      <rPr>
        <b/>
        <i/>
        <sz val="10"/>
        <rFont val="Arial"/>
        <family val="2"/>
      </rPr>
      <t>ГУСТОМАХРОВЫЙ+МНОГОЦВЕТКОВЫЙ</t>
    </r>
  </si>
  <si>
    <r>
      <t xml:space="preserve">красно-оранжевый
</t>
    </r>
    <r>
      <rPr>
        <b/>
        <i/>
        <sz val="10"/>
        <rFont val="Arial"/>
        <family val="2"/>
      </rPr>
      <t>МНГОЦВЕТКОВЫЙ+МАХРОВЫЙ</t>
    </r>
  </si>
  <si>
    <r>
      <t xml:space="preserve">розово-оранжевый со светл.
</t>
    </r>
    <r>
      <rPr>
        <b/>
        <i/>
        <sz val="10"/>
        <rFont val="Arial"/>
        <family val="2"/>
      </rPr>
      <t>МНГОЦВЕТКОВЫЙ+МАХРОВЫЙ</t>
    </r>
  </si>
  <si>
    <r>
      <t xml:space="preserve">белый
</t>
    </r>
    <r>
      <rPr>
        <b/>
        <i/>
        <sz val="10"/>
        <rFont val="Arial"/>
        <family val="2"/>
      </rPr>
      <t>МНГОЦВЕТКОВЫЙ+МАХРОВЫЙ</t>
    </r>
  </si>
  <si>
    <r>
      <t xml:space="preserve">медово-желтый
</t>
    </r>
    <r>
      <rPr>
        <b/>
        <i/>
        <sz val="10"/>
        <rFont val="Arial"/>
        <family val="2"/>
      </rPr>
      <t>МАХРОВЫЙ+БАХРОМЧ.</t>
    </r>
  </si>
  <si>
    <r>
      <t xml:space="preserve">лепестки белые и кремовые с зелеными штрихами </t>
    </r>
    <r>
      <rPr>
        <b/>
        <i/>
        <sz val="10"/>
        <rFont val="Arial"/>
        <family val="2"/>
      </rPr>
      <t>МАХРОВЫЙ+ФОСТЕРИАНА</t>
    </r>
  </si>
  <si>
    <r>
      <t xml:space="preserve">абрикосово-оранжевый </t>
    </r>
    <r>
      <rPr>
        <b/>
        <i/>
        <sz val="10"/>
        <rFont val="Arial"/>
        <family val="2"/>
      </rPr>
      <t>МАХРОВЫЙ+БАХРОМЧ.</t>
    </r>
  </si>
  <si>
    <t>Эстатик</t>
  </si>
  <si>
    <t>Авангард</t>
  </si>
  <si>
    <t>ванильно-жёлтый</t>
  </si>
  <si>
    <t>Импакт</t>
  </si>
  <si>
    <t>Черил</t>
  </si>
  <si>
    <t>кремовый с зеленоватым напылением</t>
  </si>
  <si>
    <r>
      <t xml:space="preserve">винно-красный, пирамидальное формирование цветка </t>
    </r>
    <r>
      <rPr>
        <b/>
        <i/>
        <sz val="10"/>
        <rFont val="Arial"/>
        <family val="2"/>
      </rPr>
      <t>ГУСТОМАХРОВЫЙ</t>
    </r>
  </si>
  <si>
    <t>Авейрон</t>
  </si>
  <si>
    <t>ярко-розовый с перламутровым краем и зеленоватыми внешними лепестками</t>
  </si>
  <si>
    <r>
      <t xml:space="preserve">белый </t>
    </r>
    <r>
      <rPr>
        <b/>
        <i/>
        <sz val="10"/>
        <rFont val="Arial"/>
        <family val="2"/>
      </rPr>
      <t>ГУСТОМАХРОВЫЙ</t>
    </r>
  </si>
  <si>
    <r>
      <t xml:space="preserve">нежно-розовый с белым, </t>
    </r>
    <r>
      <rPr>
        <b/>
        <sz val="10"/>
        <rFont val="Arial"/>
        <family val="2"/>
      </rPr>
      <t>густомахровый</t>
    </r>
  </si>
  <si>
    <r>
      <t xml:space="preserve">малинов. с белыми краями 
</t>
    </r>
    <r>
      <rPr>
        <b/>
        <i/>
        <sz val="10"/>
        <rFont val="Arial"/>
        <family val="2"/>
      </rPr>
      <t>ГУСТОМАХРОВЫЙ</t>
    </r>
  </si>
  <si>
    <r>
      <t xml:space="preserve">желтый с красными мазками, пирамидальное формирование цветка </t>
    </r>
    <r>
      <rPr>
        <b/>
        <i/>
        <sz val="10"/>
        <rFont val="Arial"/>
        <family val="2"/>
      </rPr>
      <t>ГУСТОМАХРОВЫЙ</t>
    </r>
  </si>
  <si>
    <r>
      <t xml:space="preserve">фиолетовый </t>
    </r>
    <r>
      <rPr>
        <b/>
        <i/>
        <sz val="10"/>
        <rFont val="Arial"/>
        <family val="2"/>
      </rPr>
      <t>ГУСТОМАХРОВЫЙ</t>
    </r>
  </si>
  <si>
    <t>Дабл Ширли</t>
  </si>
  <si>
    <t>сиренево-белый меланж</t>
  </si>
  <si>
    <t>Дабл Ю</t>
  </si>
  <si>
    <t>розовый с перламутровым блеском</t>
  </si>
  <si>
    <r>
      <t xml:space="preserve">светло-розов. с темно-розовой каймой </t>
    </r>
    <r>
      <rPr>
        <b/>
        <i/>
        <sz val="10"/>
        <rFont val="Arial"/>
        <family val="2"/>
      </rPr>
      <t>ГУСТОМАХРОВЫЙ</t>
    </r>
  </si>
  <si>
    <r>
      <t xml:space="preserve">темно-красный с белым краем
 </t>
    </r>
    <r>
      <rPr>
        <b/>
        <i/>
        <sz val="10"/>
        <rFont val="Arial"/>
        <family val="2"/>
      </rPr>
      <t>ГУСТОМАХРОВЫЙ</t>
    </r>
  </si>
  <si>
    <r>
      <t xml:space="preserve">темно-рубиновый </t>
    </r>
    <r>
      <rPr>
        <b/>
        <i/>
        <sz val="10"/>
        <rFont val="Arial"/>
        <family val="2"/>
      </rPr>
      <t>ГУСТОМАХРОВЫЙ</t>
    </r>
  </si>
  <si>
    <r>
      <t xml:space="preserve">кремово-розовый </t>
    </r>
    <r>
      <rPr>
        <b/>
        <i/>
        <sz val="10"/>
        <rFont val="Arial"/>
        <family val="2"/>
      </rPr>
      <t>ГУСТОМАХРОВЫЙ</t>
    </r>
  </si>
  <si>
    <r>
      <t>Экслюзивный сорт.</t>
    </r>
    <r>
      <rPr>
        <sz val="10"/>
        <rFont val="Arial"/>
        <family val="2"/>
      </rPr>
      <t xml:space="preserve"> Тип "Айс Крим", но "шапочка" малинового цвета.
</t>
    </r>
    <r>
      <rPr>
        <b/>
        <i/>
        <sz val="10"/>
        <rFont val="Arial"/>
        <family val="2"/>
      </rPr>
      <t>ГУСТОМАХРОВЫЙ</t>
    </r>
  </si>
  <si>
    <r>
      <t xml:space="preserve">темно-розовый, пирамидальное формирование цветка </t>
    </r>
    <r>
      <rPr>
        <b/>
        <i/>
        <sz val="10"/>
        <rFont val="Arial"/>
        <family val="2"/>
      </rPr>
      <t>ГУСТОМАХРОВЫЙ</t>
    </r>
  </si>
  <si>
    <t>Сандаунер</t>
  </si>
  <si>
    <t>оранжево-красный с желтой полосой по центру лепестков</t>
  </si>
  <si>
    <r>
      <t>белый</t>
    </r>
    <r>
      <rPr>
        <b/>
        <sz val="10"/>
        <rFont val="Arial"/>
        <family val="2"/>
      </rPr>
      <t>, МНОГОЦВЕТКОВЫЙ</t>
    </r>
  </si>
  <si>
    <t>Фокси Фокстрот</t>
  </si>
  <si>
    <r>
      <t xml:space="preserve">тёмно-жёлтый с бордовыми подпалинами </t>
    </r>
    <r>
      <rPr>
        <b/>
        <i/>
        <sz val="10"/>
        <rFont val="Arial"/>
        <family val="2"/>
      </rPr>
      <t>ГУСТОМАХРОВЫЙ</t>
    </r>
  </si>
  <si>
    <r>
      <t xml:space="preserve">розовый </t>
    </r>
    <r>
      <rPr>
        <b/>
        <i/>
        <sz val="10"/>
        <rFont val="Arial"/>
        <family val="2"/>
      </rPr>
      <t>ГУСТОМАХРОВЫЙ</t>
    </r>
  </si>
  <si>
    <r>
      <t>ХАМЕЛЕОН.</t>
    </r>
    <r>
      <rPr>
        <sz val="10"/>
        <rFont val="Arial"/>
        <family val="2"/>
      </rPr>
      <t xml:space="preserve"> Уникальная расцветка у каждого бутона. Темно-красный с белыми шрихами.</t>
    </r>
  </si>
  <si>
    <t>Мерло</t>
  </si>
  <si>
    <t xml:space="preserve">рубиновый  </t>
  </si>
  <si>
    <t>Плэйтайм</t>
  </si>
  <si>
    <t>кремовый с тёмно-розовым напылением и мазками</t>
  </si>
  <si>
    <r>
      <t>ХАМЕЛЕОН.</t>
    </r>
    <r>
      <rPr>
        <sz val="10"/>
        <rFont val="Arial"/>
        <family val="2"/>
      </rPr>
      <t xml:space="preserve"> От желт. с малин. мазками к красно-малиновому с желт. дном</t>
    </r>
  </si>
  <si>
    <r>
      <t>ХАМЕЛЕОН.</t>
    </r>
    <r>
      <rPr>
        <sz val="10"/>
        <rFont val="Arial"/>
        <family val="2"/>
      </rPr>
      <t xml:space="preserve"> Во время цветения меняет цвет от желтого к палево-красному, многоцветковый</t>
    </r>
  </si>
  <si>
    <r>
      <t xml:space="preserve">красный, БОЛЬШИЕ ЦВЕТКИ, </t>
    </r>
    <r>
      <rPr>
        <b/>
        <i/>
        <sz val="10"/>
        <rFont val="Arial"/>
        <family val="2"/>
      </rPr>
      <t>многоцветковый</t>
    </r>
  </si>
  <si>
    <t>Файери Клаб</t>
  </si>
  <si>
    <t>рубиновый</t>
  </si>
  <si>
    <r>
      <t xml:space="preserve">темно-сиреневый с кремово-белой бахромой </t>
    </r>
    <r>
      <rPr>
        <b/>
        <i/>
        <sz val="10"/>
        <rFont val="Arial"/>
        <family val="2"/>
      </rPr>
      <t>ГУСТОБАХРОМЧАТЫЙ</t>
    </r>
  </si>
  <si>
    <r>
      <t xml:space="preserve">темно-красный  </t>
    </r>
    <r>
      <rPr>
        <b/>
        <i/>
        <sz val="10"/>
        <rFont val="Arial"/>
        <family val="2"/>
      </rPr>
      <t>ГУСТОБАХРОМЧАТЫЙ</t>
    </r>
  </si>
  <si>
    <r>
      <t xml:space="preserve">кремово-желтый с оранжево-розовой каймой   </t>
    </r>
    <r>
      <rPr>
        <b/>
        <i/>
        <sz val="10"/>
        <rFont val="Arial Cyr"/>
        <family val="0"/>
      </rPr>
      <t>ГУСТОБАХРОМЧАТЫЙ</t>
    </r>
  </si>
  <si>
    <r>
      <t xml:space="preserve">ярко-красный, бахрома включает жёлтые вкрапления </t>
    </r>
    <r>
      <rPr>
        <b/>
        <i/>
        <sz val="10"/>
        <rFont val="Arial"/>
        <family val="2"/>
      </rPr>
      <t>ГУСТОБАХРОМЧАТЫЙ</t>
    </r>
  </si>
  <si>
    <r>
      <t xml:space="preserve">медово-жёлтый </t>
    </r>
    <r>
      <rPr>
        <b/>
        <i/>
        <sz val="10"/>
        <rFont val="Arial"/>
        <family val="2"/>
      </rPr>
      <t>ГУСТОБАХРОМЧАТЫЙ</t>
    </r>
  </si>
  <si>
    <t>Версаче</t>
  </si>
  <si>
    <t>рубиново-красный, бахрома с белыми вкраплениями</t>
  </si>
  <si>
    <r>
      <t xml:space="preserve">белый </t>
    </r>
    <r>
      <rPr>
        <b/>
        <i/>
        <sz val="10"/>
        <rFont val="Arial"/>
        <family val="2"/>
      </rPr>
      <t>ГУСТОБАХРОМЧАТЫЙ</t>
    </r>
  </si>
  <si>
    <r>
      <t xml:space="preserve">2-х цв., нежно-сиреневый с белым центром </t>
    </r>
    <r>
      <rPr>
        <b/>
        <i/>
        <sz val="10"/>
        <rFont val="Arial"/>
        <family val="2"/>
      </rPr>
      <t>ГУСТОБАХРОМЧАТЫЙ</t>
    </r>
  </si>
  <si>
    <r>
      <t xml:space="preserve">жёлтый с коралловым </t>
    </r>
    <r>
      <rPr>
        <b/>
        <i/>
        <sz val="10"/>
        <rFont val="Arial"/>
        <family val="2"/>
      </rPr>
      <t>ГУСТОБАХРОМЧАТЫЙ</t>
    </r>
  </si>
  <si>
    <t>Кашарель</t>
  </si>
  <si>
    <t>цвет розового фламинго с белой бахромой</t>
  </si>
  <si>
    <r>
      <t xml:space="preserve">белый  </t>
    </r>
    <r>
      <rPr>
        <b/>
        <i/>
        <sz val="10"/>
        <rFont val="Arial"/>
        <family val="2"/>
      </rPr>
      <t>ГУСТОБАХРОМЧАТЫЙ</t>
    </r>
  </si>
  <si>
    <t>Криспи Мери</t>
  </si>
  <si>
    <t>Кристал Стар</t>
  </si>
  <si>
    <r>
      <t>бордово-черный с восковым налетом с черной бахромой</t>
    </r>
    <r>
      <rPr>
        <b/>
        <i/>
        <sz val="10"/>
        <rFont val="Arial"/>
        <family val="2"/>
      </rPr>
      <t xml:space="preserve"> ГУСТОБАХРОМЧАТЫЙ</t>
    </r>
  </si>
  <si>
    <r>
      <t xml:space="preserve">фиолетовый с белой бахромой </t>
    </r>
    <r>
      <rPr>
        <b/>
        <i/>
        <sz val="10"/>
        <rFont val="Arial"/>
        <family val="2"/>
      </rPr>
      <t>ГУСТОБАХРОМЧАТЫЙ</t>
    </r>
  </si>
  <si>
    <r>
      <t xml:space="preserve">нежно-розовый с белым
</t>
    </r>
    <r>
      <rPr>
        <b/>
        <i/>
        <sz val="10"/>
        <rFont val="Arial"/>
        <family val="2"/>
      </rPr>
      <t>ГУСТОБАХРОМЧАТЫЙ</t>
    </r>
  </si>
  <si>
    <r>
      <t xml:space="preserve">ярко-красный, </t>
    </r>
    <r>
      <rPr>
        <b/>
        <i/>
        <sz val="10"/>
        <rFont val="Arial"/>
        <family val="2"/>
      </rPr>
      <t>ГУСТОБАХРОМЧАТЫЙ</t>
    </r>
  </si>
  <si>
    <t>Нью Санта</t>
  </si>
  <si>
    <t>красный матовый с чисто-белой бахромой</t>
  </si>
  <si>
    <r>
      <t xml:space="preserve">белый снизу, верхлепестков сиреневый </t>
    </r>
    <r>
      <rPr>
        <b/>
        <i/>
        <sz val="10"/>
        <rFont val="Arial"/>
        <family val="2"/>
      </rPr>
      <t>ГУСТОБАХРОМЧАТЫЙ</t>
    </r>
  </si>
  <si>
    <t>Пурпл Кристал</t>
  </si>
  <si>
    <t>тёмно-фиолетовый с белым основанием</t>
  </si>
  <si>
    <r>
      <t xml:space="preserve">розово-красный с желто-палевой бахромой
</t>
    </r>
    <r>
      <rPr>
        <b/>
        <i/>
        <sz val="10"/>
        <rFont val="Arial"/>
        <family val="2"/>
      </rPr>
      <t>ГУСТОБАХРОМЧАТЫЙ</t>
    </r>
  </si>
  <si>
    <r>
      <t xml:space="preserve">темно-сиреневый </t>
    </r>
    <r>
      <rPr>
        <b/>
        <i/>
        <sz val="10"/>
        <rFont val="Arial"/>
        <family val="2"/>
      </rPr>
      <t>ГУСТОБАХРОМЧАТЫЙ</t>
    </r>
  </si>
  <si>
    <r>
      <t xml:space="preserve">светло-желтый </t>
    </r>
    <r>
      <rPr>
        <b/>
        <i/>
        <sz val="10"/>
        <rFont val="Arial"/>
        <family val="2"/>
      </rPr>
      <t>ГУСТОБАХРОМЧАТЫЙ</t>
    </r>
  </si>
  <si>
    <r>
      <t xml:space="preserve">нежно-розовый с белым дном </t>
    </r>
    <r>
      <rPr>
        <b/>
        <i/>
        <sz val="10"/>
        <rFont val="Arial"/>
        <family val="2"/>
      </rPr>
      <t>ГУСТОБАХРОМЧАТЫЙ</t>
    </r>
  </si>
  <si>
    <t>Веберс Пэррот Спектрум</t>
  </si>
  <si>
    <t>кремово-жёлтый с ярко-розовым и зеленоватым напылением</t>
  </si>
  <si>
    <t>Виктория Сикрет</t>
  </si>
  <si>
    <t>фиолетовый, переливистый</t>
  </si>
  <si>
    <t>Гарден Файр</t>
  </si>
  <si>
    <t>Новинка! Рубиновый до ярко красного. (гибрид от Flaming Parrot)</t>
  </si>
  <si>
    <r>
      <t>СУПЕР-ЭКЗОТИКА!</t>
    </r>
    <r>
      <rPr>
        <b/>
        <i/>
        <sz val="10"/>
        <rFont val="Arial"/>
        <family val="2"/>
      </rPr>
      <t xml:space="preserve"> </t>
    </r>
    <r>
      <rPr>
        <sz val="10"/>
        <rFont val="Arial"/>
        <family val="2"/>
      </rPr>
      <t>Жёлтый с ярко-красным кантом</t>
    </r>
  </si>
  <si>
    <t>Бьюти оф Спринг</t>
  </si>
  <si>
    <t>жёлтый с красным кантом и розовым напылением по внешней и внутренней части лепестков</t>
  </si>
  <si>
    <t>Блашинг Брайд</t>
  </si>
  <si>
    <t>ванильный с ярко0розовым широким краем</t>
  </si>
  <si>
    <t>Джаст Киссед</t>
  </si>
  <si>
    <t>белый с ярко-малиновым широким краем лепестков</t>
  </si>
  <si>
    <t>Рапсоди оф Смайлс</t>
  </si>
  <si>
    <t>оранжево-красный с жёлтым меланж</t>
  </si>
  <si>
    <t>Баланс оф Колорс</t>
  </si>
  <si>
    <r>
      <t>НОВИНКА! Экслюзивный сорт.</t>
    </r>
    <r>
      <rPr>
        <sz val="10"/>
        <rFont val="Arial"/>
        <family val="2"/>
      </rPr>
      <t xml:space="preserve"> 
Кремово-желтый с фиолетовым краем</t>
    </r>
  </si>
  <si>
    <t>Гвен</t>
  </si>
  <si>
    <t>белый с нежно-сиреневым краем</t>
  </si>
  <si>
    <t>Джоли Принцесс</t>
  </si>
  <si>
    <t>оранжево-лососевый с фиолетово-бордовым пламенем по центру лепестка, стебель бордовый, декоративная листва</t>
  </si>
  <si>
    <r>
      <t>ХАМЕЛЕОН</t>
    </r>
    <r>
      <rPr>
        <sz val="10"/>
        <rFont val="Arial"/>
        <family val="2"/>
      </rPr>
      <t xml:space="preserve"> от желтого с ярко-красной каймой до насыщенно винно-красного окрашивания по всему лепестку</t>
    </r>
  </si>
  <si>
    <t>Лаймлайт</t>
  </si>
  <si>
    <t>Мерри Кристмас Дизайн</t>
  </si>
  <si>
    <t>малиновый, листва зелёная с РОЗОВОЙ каймой</t>
  </si>
  <si>
    <t>Мики Шик</t>
  </si>
  <si>
    <t>розовато-кремовый с ярко-розовыми краями и полосками по центру</t>
  </si>
  <si>
    <r>
      <t xml:space="preserve">СУПЕР-ЭКЗОТИКА! </t>
    </r>
    <r>
      <rPr>
        <sz val="10"/>
        <rFont val="Arial"/>
        <family val="2"/>
      </rPr>
      <t>Серебряный с ярко-розовой полосой в центре</t>
    </r>
  </si>
  <si>
    <r>
      <t>ХАМЕЛЕОН</t>
    </r>
    <r>
      <rPr>
        <sz val="10"/>
        <rFont val="Arial"/>
        <family val="2"/>
      </rPr>
      <t xml:space="preserve">  жёлтый снизу, сверху- красный</t>
    </r>
  </si>
  <si>
    <t>Питтсбург</t>
  </si>
  <si>
    <t>ярко-малиновый с сиреневым напылением</t>
  </si>
  <si>
    <t>Роман Эмпаер</t>
  </si>
  <si>
    <t>алый матовый с чито-белым краем</t>
  </si>
  <si>
    <t>Санкетчер</t>
  </si>
  <si>
    <t>жёлтый с ярко-алым верхом</t>
  </si>
  <si>
    <t>Тендер Виспер</t>
  </si>
  <si>
    <t>ванильный снизу, ярко-розовый верх, белый кант</t>
  </si>
  <si>
    <t>Фонтенбло</t>
  </si>
  <si>
    <t>тёмно-бордовый с чисто-белым краем</t>
  </si>
  <si>
    <r>
      <t>ХАМЕЛЕОН</t>
    </r>
    <r>
      <rPr>
        <sz val="10"/>
        <rFont val="Arial"/>
        <family val="2"/>
      </rPr>
      <t xml:space="preserve"> от белого с розовым напылением по всем лепесткам до темно-розового</t>
    </r>
  </si>
  <si>
    <r>
      <t>ХАМЕЛЕОН</t>
    </r>
    <r>
      <rPr>
        <sz val="10"/>
        <rFont val="Arial"/>
        <family val="2"/>
      </rPr>
      <t xml:space="preserve"> от белого с тонкой сиреневой каймой до сильного сиреневого напыления по всему лепестку</t>
    </r>
  </si>
  <si>
    <r>
      <t>ХАМЕЛЕОН</t>
    </r>
    <r>
      <rPr>
        <sz val="10"/>
        <rFont val="Arial"/>
        <family val="2"/>
      </rPr>
      <t xml:space="preserve"> от кремового с тонкой сиреневой каймой до желтого с сильным сиреневым напылением по всему лепестку</t>
    </r>
  </si>
  <si>
    <t>Эффэер</t>
  </si>
  <si>
    <t>Донна Белла</t>
  </si>
  <si>
    <t>ванильно-жёлтый с тёмно-красной широкой полосой по центру</t>
  </si>
  <si>
    <t>Литтл Герл</t>
  </si>
  <si>
    <t>кремовое основание, нежнейшее розовое напыление</t>
  </si>
  <si>
    <t>Глюк</t>
  </si>
  <si>
    <t>тёмно-розовый с ванильной каймой</t>
  </si>
  <si>
    <t>Стреза</t>
  </si>
  <si>
    <t>кумачёво-красный центр, жёлтые края</t>
  </si>
  <si>
    <t>Бордер Легенд</t>
  </si>
  <si>
    <t>белый край, ярко-розовый центр, чёрные мазки у основания</t>
  </si>
  <si>
    <t>Зизу</t>
  </si>
  <si>
    <t>светло-жёлтый с алым центром</t>
  </si>
  <si>
    <t>Поко Локо</t>
  </si>
  <si>
    <t>Флэминг Пуриссима</t>
  </si>
  <si>
    <t>кремово-жёлтое основание, розовое напыление в центре, ярко-розовый край</t>
  </si>
  <si>
    <t>Многоцветный</t>
  </si>
  <si>
    <t>белый с жёлтым центром. цветы чрезвычайно душистые.</t>
  </si>
  <si>
    <t>Одалиска</t>
  </si>
  <si>
    <t>лиловый с жёлтым центром</t>
  </si>
  <si>
    <t>Персиан Перл</t>
  </si>
  <si>
    <t>пурпурный с жемчужно-белыми полосам на внешних лепестках, фиолетово-пурпурные внутри, с желтой сердцевиной</t>
  </si>
  <si>
    <t>Ред Хантер</t>
  </si>
  <si>
    <t>ярко-алый с голубоватой листвой</t>
  </si>
  <si>
    <t>ГИАЦИНТЫ / Ранняя поставка</t>
  </si>
  <si>
    <t>Аква</t>
  </si>
  <si>
    <t>ярко-голубой, переливается с белым</t>
  </si>
  <si>
    <t>Блю Джиант</t>
  </si>
  <si>
    <t>лазурево-голубой с плотными и крупными соцветиями</t>
  </si>
  <si>
    <t>Йеллоустоун</t>
  </si>
  <si>
    <t>светло-жёлтый, очень свежий</t>
  </si>
  <si>
    <r>
      <t>Экслюзив!  
НОВИНКА!</t>
    </r>
    <r>
      <rPr>
        <b/>
        <sz val="10"/>
        <rFont val="Arial"/>
        <family val="2"/>
      </rPr>
      <t xml:space="preserve"> темно-фиолетовый</t>
    </r>
  </si>
  <si>
    <t>Пинк Элефант</t>
  </si>
  <si>
    <t>нежнейший розовый, перламутровый</t>
  </si>
  <si>
    <t>глубокий, синий цвет со светлой каймой</t>
  </si>
  <si>
    <t>Спрингфилд</t>
  </si>
  <si>
    <t>темно-синий с фиолетовым глазками</t>
  </si>
  <si>
    <t>Мадам Софи</t>
  </si>
  <si>
    <t>Анастасия</t>
  </si>
  <si>
    <t>Лорикит</t>
  </si>
  <si>
    <t xml:space="preserve">лучший гибрид из розовых!!!  Наиболее интенсивная розовая окраска коронки. Лепестки кремовые.
Коронка меняет цвет от желтого к интенсивно розовому.
(трубчат.) </t>
  </si>
  <si>
    <t>Альтруист</t>
  </si>
  <si>
    <t>(крупнокор.) околоцветник необычного кремово-оранжевого цвета с ярко-оранжевой коронкой</t>
  </si>
  <si>
    <r>
      <t xml:space="preserve">(бахромч.коронка) белый с оранж. коронкой </t>
    </r>
    <r>
      <rPr>
        <b/>
        <i/>
        <sz val="10"/>
        <rFont val="Arial"/>
        <family val="2"/>
      </rPr>
      <t>Экслюзив!</t>
    </r>
    <r>
      <rPr>
        <sz val="10"/>
        <rFont val="Arial"/>
        <family val="2"/>
      </rPr>
      <t xml:space="preserve"> </t>
    </r>
  </si>
  <si>
    <r>
      <t xml:space="preserve">(сплит гофр.) белый, коронка гофированная двухцветная: розовая с желтым центром </t>
    </r>
    <r>
      <rPr>
        <b/>
        <i/>
        <sz val="10"/>
        <rFont val="Arial"/>
        <family val="2"/>
      </rPr>
      <t>Экслюзив!</t>
    </r>
    <r>
      <rPr>
        <sz val="10"/>
        <rFont val="Arial"/>
        <family val="2"/>
      </rPr>
      <t xml:space="preserve"> </t>
    </r>
  </si>
  <si>
    <r>
      <t xml:space="preserve">(сплит гофр.) светло-жёлтый с ярко-жёлтым гофре по краю коронки  </t>
    </r>
    <r>
      <rPr>
        <b/>
        <sz val="10"/>
        <rFont val="Arial"/>
        <family val="2"/>
      </rPr>
      <t xml:space="preserve">Экслюзив! </t>
    </r>
  </si>
  <si>
    <r>
      <t xml:space="preserve">(крупнокор.) </t>
    </r>
    <r>
      <rPr>
        <b/>
        <sz val="10"/>
        <rFont val="Arial"/>
        <family val="2"/>
      </rPr>
      <t xml:space="preserve">ОЧЕНЬ КРУПНЫЙ </t>
    </r>
    <r>
      <rPr>
        <sz val="10"/>
        <rFont val="Arial"/>
        <family val="2"/>
      </rPr>
      <t>жёлтый, однотонный</t>
    </r>
  </si>
  <si>
    <r>
      <t xml:space="preserve">(сплит гофр.) белый с </t>
    </r>
    <r>
      <rPr>
        <b/>
        <i/>
        <u val="single"/>
        <sz val="10"/>
        <rFont val="Arial"/>
        <family val="2"/>
      </rPr>
      <t>нежно-розовой гофр. коронкой</t>
    </r>
    <r>
      <rPr>
        <b/>
        <i/>
        <sz val="10"/>
        <rFont val="Arial"/>
        <family val="2"/>
      </rPr>
      <t xml:space="preserve"> Экслюзив!  </t>
    </r>
  </si>
  <si>
    <r>
      <t xml:space="preserve">(сплит гофр.) Хамелеон. Волнистая коронка меняет цвет от желтого до оранжевого </t>
    </r>
    <r>
      <rPr>
        <b/>
        <i/>
        <sz val="10"/>
        <rFont val="Arial"/>
        <family val="2"/>
      </rPr>
      <t>Экслюзив!</t>
    </r>
    <r>
      <rPr>
        <sz val="10"/>
        <rFont val="Arial"/>
        <family val="2"/>
      </rPr>
      <t xml:space="preserve"> </t>
    </r>
  </si>
  <si>
    <r>
      <t xml:space="preserve">(трубч.) </t>
    </r>
    <r>
      <rPr>
        <sz val="10"/>
        <rFont val="Arial"/>
        <family val="2"/>
      </rPr>
      <t>двухцветный, нежнейший светло-жёлтый с кремовой коронкой</t>
    </r>
  </si>
  <si>
    <t>Грин Перл</t>
  </si>
  <si>
    <t>белый с белой короткой гофрированной коронкой с зелёным центром</t>
  </si>
  <si>
    <r>
      <t xml:space="preserve">(бахромч.коронка) белый с лимонно-желтой </t>
    </r>
    <r>
      <rPr>
        <b/>
        <i/>
        <sz val="10"/>
        <rFont val="Arial"/>
        <family val="2"/>
      </rPr>
      <t xml:space="preserve">ГУСТОБАХРОМЧАТОЙ </t>
    </r>
    <r>
      <rPr>
        <sz val="10"/>
        <rFont val="Arial"/>
        <family val="2"/>
      </rPr>
      <t xml:space="preserve">коронкой </t>
    </r>
  </si>
  <si>
    <t>Корсаж</t>
  </si>
  <si>
    <t>жёлтый с ярко-оранжевой махровой коронкой</t>
  </si>
  <si>
    <r>
      <t xml:space="preserve">(крупнокор.) белый с </t>
    </r>
    <r>
      <rPr>
        <i/>
        <u val="single"/>
        <sz val="10"/>
        <rFont val="Arial"/>
        <family val="2"/>
      </rPr>
      <t xml:space="preserve">розовой гофр. коронкой </t>
    </r>
    <r>
      <rPr>
        <b/>
        <i/>
        <sz val="10"/>
        <rFont val="Arial"/>
        <family val="2"/>
      </rPr>
      <t>Экслюзив!</t>
    </r>
    <r>
      <rPr>
        <sz val="10"/>
        <rFont val="Arial"/>
        <family val="2"/>
      </rPr>
      <t xml:space="preserve">  </t>
    </r>
  </si>
  <si>
    <r>
      <t xml:space="preserve">(сплит гофр.) белый с 2-х цв. </t>
    </r>
    <r>
      <rPr>
        <u val="single"/>
        <sz val="10"/>
        <rFont val="Arial"/>
        <family val="2"/>
      </rPr>
      <t>Коронкой: сливочно-розовой, ярко-розовой</t>
    </r>
  </si>
  <si>
    <r>
      <t xml:space="preserve">(сплит гофр.) белый с ярко-лососевой каймой по краю гофрированной коронки </t>
    </r>
    <r>
      <rPr>
        <b/>
        <sz val="10"/>
        <rFont val="Arial"/>
        <family val="2"/>
      </rPr>
      <t xml:space="preserve">Экслюзив!  </t>
    </r>
  </si>
  <si>
    <r>
      <t xml:space="preserve">(бахромч.коронка) желтый с оранж. ГУСТОМАХРОВОЙ коронкой </t>
    </r>
    <r>
      <rPr>
        <b/>
        <i/>
        <sz val="10"/>
        <rFont val="Arial"/>
        <family val="2"/>
      </rPr>
      <t>Экслюзив!</t>
    </r>
    <r>
      <rPr>
        <sz val="10"/>
        <rFont val="Arial"/>
        <family val="2"/>
      </rPr>
      <t xml:space="preserve"> </t>
    </r>
  </si>
  <si>
    <r>
      <t xml:space="preserve">(сплит) белый, коронка палево-жёлтая,во время цветения  интенсивность окраски меняется 
</t>
    </r>
    <r>
      <rPr>
        <b/>
        <sz val="10"/>
        <rFont val="Arial"/>
        <family val="2"/>
      </rPr>
      <t xml:space="preserve"> Экслюзив! </t>
    </r>
  </si>
  <si>
    <r>
      <t>(крупнокор. бахр.)  белый, коронка ярко-розовая, гофрированная по всей своей поверхности</t>
    </r>
    <r>
      <rPr>
        <b/>
        <i/>
        <sz val="10"/>
        <rFont val="Arial"/>
        <family val="2"/>
      </rPr>
      <t xml:space="preserve">
Экслюзив! </t>
    </r>
  </si>
  <si>
    <t>Роми</t>
  </si>
  <si>
    <t>белый с желтовато-кремовой коронкой, розовато-лососевой, гофрированной по краю</t>
  </si>
  <si>
    <r>
      <t>ЭКСКЛЮЗИВ</t>
    </r>
    <r>
      <rPr>
        <sz val="10"/>
        <rFont val="Arial"/>
        <family val="2"/>
      </rPr>
      <t xml:space="preserve"> (сплит) кремовый, коронка в процессе цветения меняет окраску от пастельно-жёлтого до пастельно-розового</t>
    </r>
  </si>
  <si>
    <r>
      <t xml:space="preserve">(сплит) кремовый, очень крупная кремовая коронка с лососевой широкой каймой, центр жёлтый
</t>
    </r>
    <r>
      <rPr>
        <b/>
        <i/>
        <sz val="10"/>
        <rFont val="Arial"/>
        <family val="2"/>
      </rPr>
      <t xml:space="preserve">Экслюзив! </t>
    </r>
  </si>
  <si>
    <t>Сентинель</t>
  </si>
  <si>
    <t>Сноу Фриллз</t>
  </si>
  <si>
    <t>Тиклед Пинкин</t>
  </si>
  <si>
    <t>палево-жёлтый с лососевой коронкой</t>
  </si>
  <si>
    <r>
      <t xml:space="preserve">(сплит) белый, коронка оранж. плоская похожая на пропеллера </t>
    </r>
    <r>
      <rPr>
        <b/>
        <i/>
        <sz val="10"/>
        <rFont val="Arial"/>
        <family val="2"/>
      </rPr>
      <t>Экслюзив!</t>
    </r>
    <r>
      <rPr>
        <sz val="10"/>
        <rFont val="Arial"/>
        <family val="2"/>
      </rPr>
      <t xml:space="preserve"> </t>
    </r>
  </si>
  <si>
    <t>Тропикал Сансет</t>
  </si>
  <si>
    <t>кремовый с яично-желтой трубочкой-коронкой</t>
  </si>
  <si>
    <t>Уизли</t>
  </si>
  <si>
    <t>белый с насыщенно-жёлтой коронкой с волнистым краем</t>
  </si>
  <si>
    <r>
      <t xml:space="preserve">(крупнокорончатые) белый с нежно-розовой коронкой, гофр. </t>
    </r>
    <r>
      <rPr>
        <b/>
        <i/>
        <sz val="10"/>
        <rFont val="Arial"/>
        <family val="2"/>
      </rPr>
      <t>Экслюзив!</t>
    </r>
    <r>
      <rPr>
        <sz val="10"/>
        <rFont val="Arial"/>
        <family val="2"/>
      </rPr>
      <t xml:space="preserve">  </t>
    </r>
  </si>
  <si>
    <t>Ферриз Вил</t>
  </si>
  <si>
    <t>светло-жёлтый с ярко-жёлтой гофрированной коронкой</t>
  </si>
  <si>
    <t>Фортиссимо</t>
  </si>
  <si>
    <t>жёлтый с оранжевой гофрированной коронкой</t>
  </si>
  <si>
    <t>Центаннис</t>
  </si>
  <si>
    <t>светло-жёлтый с тёмно-жёлтой воротничковой коронкой</t>
  </si>
  <si>
    <r>
      <t xml:space="preserve">(крупнокорончатые) белый </t>
    </r>
    <r>
      <rPr>
        <b/>
        <i/>
        <u val="single"/>
        <sz val="10"/>
        <rFont val="Arial"/>
        <family val="2"/>
      </rPr>
      <t>с розовой гофриров. коронкой</t>
    </r>
    <r>
      <rPr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 xml:space="preserve">Экслюзив! </t>
    </r>
  </si>
  <si>
    <r>
      <t xml:space="preserve">(сплит гофр.) Хамелеон. Волнистая коронка меняет цвет от светло-желтого до желто-оранжевого </t>
    </r>
    <r>
      <rPr>
        <b/>
        <i/>
        <sz val="10"/>
        <rFont val="Arial"/>
        <family val="2"/>
      </rPr>
      <t>Экслюзив!</t>
    </r>
    <r>
      <rPr>
        <sz val="10"/>
        <rFont val="Arial"/>
        <family val="2"/>
      </rPr>
      <t xml:space="preserve"> </t>
    </r>
  </si>
  <si>
    <r>
      <t xml:space="preserve">(сплит гофр.) белый с розовой, махровой, гофрированный очень крупной коронкой
</t>
    </r>
    <r>
      <rPr>
        <b/>
        <i/>
        <sz val="10"/>
        <rFont val="Arial"/>
        <family val="2"/>
      </rPr>
      <t xml:space="preserve">Экслюзив! </t>
    </r>
  </si>
  <si>
    <r>
      <t xml:space="preserve">(жонкилиевые) белый, коронка медового цвета с сахарно-белой волнистой каймой </t>
    </r>
    <r>
      <rPr>
        <b/>
        <i/>
        <sz val="10"/>
        <rFont val="Arial"/>
        <family val="2"/>
      </rPr>
      <t>Экслюзив!</t>
    </r>
    <r>
      <rPr>
        <sz val="10"/>
        <rFont val="Arial"/>
        <family val="2"/>
      </rPr>
      <t xml:space="preserve"> </t>
    </r>
  </si>
  <si>
    <t>Язз</t>
  </si>
  <si>
    <t>кремовый с желтой коронкой с розовым гофрированным краем</t>
  </si>
  <si>
    <r>
      <t>(крупнокор.)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белый с </t>
    </r>
    <r>
      <rPr>
        <b/>
        <sz val="10"/>
        <rFont val="Arial"/>
        <family val="2"/>
      </rPr>
      <t>розовой коронкой</t>
    </r>
  </si>
  <si>
    <r>
      <t xml:space="preserve">кремовый, густомахровая коронка
</t>
    </r>
    <r>
      <rPr>
        <b/>
        <i/>
        <sz val="10"/>
        <rFont val="Arial"/>
        <family val="2"/>
      </rPr>
      <t xml:space="preserve">Экслюзив! </t>
    </r>
  </si>
  <si>
    <r>
      <t xml:space="preserve">махровый белый с жёлтой махровой коронкой </t>
    </r>
    <r>
      <rPr>
        <b/>
        <i/>
        <sz val="10"/>
        <rFont val="Arial"/>
        <family val="2"/>
      </rPr>
      <t xml:space="preserve">
Экслюзив! </t>
    </r>
  </si>
  <si>
    <r>
      <t xml:space="preserve">махр. белый, желтая </t>
    </r>
    <r>
      <rPr>
        <b/>
        <i/>
        <u val="single"/>
        <sz val="10"/>
        <rFont val="Arial"/>
        <family val="2"/>
      </rPr>
      <t>ГУСТОМАХРОВАЯ</t>
    </r>
    <r>
      <rPr>
        <sz val="10"/>
        <rFont val="Arial"/>
        <family val="2"/>
      </rPr>
      <t xml:space="preserve"> коронка, внутри ярко-выраженная белая кайма. Очень красивый</t>
    </r>
  </si>
  <si>
    <r>
      <t xml:space="preserve">махр. </t>
    </r>
    <r>
      <rPr>
        <b/>
        <i/>
        <sz val="10"/>
        <rFont val="Arial"/>
        <family val="2"/>
      </rPr>
      <t>Один из самых крупных сортов. Белоснежный с оранжево-розовым центром</t>
    </r>
  </si>
  <si>
    <r>
      <t xml:space="preserve">лимонно-жёлтый с махровой тёмно-жёлтой коронкой, ароматный, </t>
    </r>
    <r>
      <rPr>
        <b/>
        <sz val="10"/>
        <rFont val="Arial"/>
        <family val="2"/>
      </rPr>
      <t>многоцветковый</t>
    </r>
  </si>
  <si>
    <r>
      <t xml:space="preserve">махр. Многолепестковый, белый с ярко-светло-жёлтой коронкой
</t>
    </r>
    <r>
      <rPr>
        <b/>
        <i/>
        <sz val="10"/>
        <rFont val="Arial"/>
        <family val="2"/>
      </rPr>
      <t xml:space="preserve">Экслюзив! </t>
    </r>
  </si>
  <si>
    <t>Д-р Виттевеен</t>
  </si>
  <si>
    <t>махр.чисто белые лепестки с махровой и гофрированной ярко-жёлтой коронкой</t>
  </si>
  <si>
    <r>
      <t xml:space="preserve">белый с желтым, многослойный, </t>
    </r>
    <r>
      <rPr>
        <b/>
        <i/>
        <sz val="10"/>
        <rFont val="Arial"/>
        <family val="2"/>
      </rPr>
      <t xml:space="preserve">ГУСТОМАХРОВЫЙ, похож на георгину
Экслюзив! </t>
    </r>
  </si>
  <si>
    <t>Кэнди Принцесс</t>
  </si>
  <si>
    <t>белый с бронзово-жёлтой махровой коронкой</t>
  </si>
  <si>
    <r>
      <t xml:space="preserve">Очень крупный, махровый, лимонно-жёлтый с ярко-оранжевой махровой коронкой.
</t>
    </r>
    <r>
      <rPr>
        <b/>
        <sz val="10"/>
        <rFont val="Arial"/>
        <family val="2"/>
      </rPr>
      <t xml:space="preserve">Экслюзив! </t>
    </r>
  </si>
  <si>
    <r>
      <t xml:space="preserve">внешние лепестки - ярко-желтая,  внутренняя коронка </t>
    </r>
    <r>
      <rPr>
        <b/>
        <i/>
        <u val="single"/>
        <sz val="10"/>
        <rFont val="Arial"/>
        <family val="2"/>
      </rPr>
      <t xml:space="preserve">густомахровая, сильногофрированная
</t>
    </r>
    <r>
      <rPr>
        <b/>
        <i/>
        <sz val="10"/>
        <rFont val="Arial"/>
        <family val="2"/>
      </rPr>
      <t xml:space="preserve"> Экслюзив! </t>
    </r>
  </si>
  <si>
    <r>
      <t xml:space="preserve">белый, с розовой густомахровой коронкой
</t>
    </r>
    <r>
      <rPr>
        <b/>
        <i/>
        <sz val="10"/>
        <rFont val="Arial"/>
        <family val="2"/>
      </rPr>
      <t xml:space="preserve">Экслюзив! </t>
    </r>
  </si>
  <si>
    <r>
      <t xml:space="preserve">лимонно-желтый, с оранжево-розовой густомахровой коронкой
</t>
    </r>
    <r>
      <rPr>
        <b/>
        <i/>
        <sz val="10"/>
        <rFont val="Arial"/>
        <family val="2"/>
      </rPr>
      <t xml:space="preserve">Экслюзив! </t>
    </r>
  </si>
  <si>
    <r>
      <t xml:space="preserve">чисто белый, с желтой густомахровой коронкой, </t>
    </r>
    <r>
      <rPr>
        <b/>
        <i/>
        <sz val="10"/>
        <rFont val="Arial"/>
        <family val="2"/>
      </rPr>
      <t>цветок крупный как пион</t>
    </r>
  </si>
  <si>
    <r>
      <t xml:space="preserve">махр. белый с </t>
    </r>
    <r>
      <rPr>
        <b/>
        <i/>
        <u val="single"/>
        <sz val="10"/>
        <rFont val="Arial"/>
        <family val="2"/>
      </rPr>
      <t>розово-белой гофрир. махровой коронкой</t>
    </r>
  </si>
  <si>
    <t>Пинк Шампань</t>
  </si>
  <si>
    <t>11 см в диам!! Махр. белый с махр. коронкой цвета яичного желтка</t>
  </si>
  <si>
    <r>
      <t xml:space="preserve">белый, с желто-белой </t>
    </r>
    <r>
      <rPr>
        <b/>
        <i/>
        <u val="single"/>
        <sz val="10"/>
        <rFont val="Arial"/>
        <family val="2"/>
      </rPr>
      <t>ГУСТОМАХРОВОЙ</t>
    </r>
    <r>
      <rPr>
        <sz val="10"/>
        <rFont val="Arial"/>
        <family val="2"/>
      </rPr>
      <t xml:space="preserve"> коронкой. Очень эффектный</t>
    </r>
  </si>
  <si>
    <r>
      <t xml:space="preserve">махр. коронка внешняя - белая, внутри </t>
    </r>
    <r>
      <rPr>
        <b/>
        <i/>
        <u val="single"/>
        <sz val="10"/>
        <rFont val="Arial"/>
        <family val="2"/>
      </rPr>
      <t>КРЕМОВО-РОЗОВАЯ</t>
    </r>
    <r>
      <rPr>
        <sz val="10"/>
        <rFont val="Arial"/>
        <family val="2"/>
      </rPr>
      <t xml:space="preserve"> и </t>
    </r>
    <r>
      <rPr>
        <b/>
        <i/>
        <u val="single"/>
        <sz val="10"/>
        <rFont val="Arial"/>
        <family val="2"/>
      </rPr>
      <t>ГУСТОМАХРОВАЯ</t>
    </r>
    <r>
      <rPr>
        <sz val="10"/>
        <rFont val="Arial"/>
        <family val="2"/>
      </rPr>
      <t xml:space="preserve"> </t>
    </r>
  </si>
  <si>
    <r>
      <t xml:space="preserve">махр. коронка внешняя - светло-желтая,  внутри </t>
    </r>
    <r>
      <rPr>
        <b/>
        <i/>
        <u val="single"/>
        <sz val="10"/>
        <rFont val="Arial"/>
        <family val="2"/>
      </rPr>
      <t>ярко-желтая густомахровая</t>
    </r>
    <r>
      <rPr>
        <sz val="10"/>
        <rFont val="Arial"/>
        <family val="2"/>
      </rPr>
      <t xml:space="preserve"> </t>
    </r>
  </si>
  <si>
    <r>
      <t xml:space="preserve">махровый лимонно-жёлтый с ярко-желтой густомахровой коронкой,
</t>
    </r>
    <r>
      <rPr>
        <b/>
        <sz val="10"/>
        <rFont val="Arial"/>
        <family val="2"/>
      </rPr>
      <t xml:space="preserve">Экслюзив! </t>
    </r>
  </si>
  <si>
    <r>
      <t xml:space="preserve">махровый лимонно-жёлтый с ярко-желтой гофрированной и махровой коронкой, крупный
</t>
    </r>
    <r>
      <rPr>
        <b/>
        <sz val="10"/>
        <rFont val="Arial"/>
        <family val="2"/>
      </rPr>
      <t xml:space="preserve">Экслюзив! </t>
    </r>
  </si>
  <si>
    <t>Флауэр Сюрпрайз</t>
  </si>
  <si>
    <t>белый с махровой коронкой нежнейше-лососевого "тающего" цвета</t>
  </si>
  <si>
    <t>Фронтпейдж</t>
  </si>
  <si>
    <t>белый с белой махровой коронкой</t>
  </si>
  <si>
    <r>
      <t xml:space="preserve">махр. Коронка внешняя - белая, внутри </t>
    </r>
    <r>
      <rPr>
        <b/>
        <i/>
        <u val="single"/>
        <sz val="10"/>
        <rFont val="Arial"/>
        <family val="2"/>
      </rPr>
      <t>РОЗОВАЯ</t>
    </r>
    <r>
      <rPr>
        <sz val="10"/>
        <rFont val="Arial"/>
        <family val="2"/>
      </rPr>
      <t xml:space="preserve"> и </t>
    </r>
    <r>
      <rPr>
        <b/>
        <i/>
        <u val="single"/>
        <sz val="10"/>
        <rFont val="Arial"/>
        <family val="2"/>
      </rPr>
      <t>СУПЕРГУСТОМАХРОВАЯ</t>
    </r>
    <r>
      <rPr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Экслюзив!</t>
    </r>
  </si>
  <si>
    <r>
      <t xml:space="preserve">Экслюзив! Густомахровый.  
</t>
    </r>
    <r>
      <rPr>
        <sz val="10"/>
        <rFont val="Arial"/>
        <family val="2"/>
      </rPr>
      <t>белый с густомахровой двуцветной белой и тёмно-жёлтой коронкой</t>
    </r>
  </si>
  <si>
    <t>Элин</t>
  </si>
  <si>
    <t>махровый, белый с махровой ванильной коронкой</t>
  </si>
  <si>
    <r>
      <t xml:space="preserve">махр. коронка белая с </t>
    </r>
    <r>
      <rPr>
        <b/>
        <i/>
        <u val="single"/>
        <sz val="10"/>
        <rFont val="Arial"/>
        <family val="2"/>
      </rPr>
      <t>РОЗОВЫМ</t>
    </r>
    <r>
      <rPr>
        <sz val="10"/>
        <rFont val="Arial"/>
        <family val="2"/>
      </rPr>
      <t xml:space="preserve"> и </t>
    </r>
    <r>
      <rPr>
        <b/>
        <i/>
        <u val="single"/>
        <sz val="10"/>
        <rFont val="Arial"/>
        <family val="2"/>
      </rPr>
      <t>СУПЕРГУСТОМАХРОВАЯ</t>
    </r>
    <r>
      <rPr>
        <sz val="10"/>
        <rFont val="Arial"/>
        <family val="2"/>
      </rPr>
      <t xml:space="preserve"> </t>
    </r>
  </si>
  <si>
    <t>10-15см</t>
  </si>
  <si>
    <t>Стрипед Бьюти</t>
  </si>
  <si>
    <t>сине-сиреневый с полосками</t>
  </si>
  <si>
    <t>КРОКУС БОТАНИЧЕСКИЙ</t>
  </si>
  <si>
    <t>Адванс (хриз.)</t>
  </si>
  <si>
    <t>Ард Шенк (хриз.)</t>
  </si>
  <si>
    <t>Джипси Гёрл (хриз.)</t>
  </si>
  <si>
    <t>Крем Бьюти (хриз.)</t>
  </si>
  <si>
    <t>Леди Киллер (хриз.)</t>
  </si>
  <si>
    <t>Принс Клаус (хриз.)</t>
  </si>
  <si>
    <t>Спринг Бьюти (зибера)</t>
  </si>
  <si>
    <t>Триколор (зибера)</t>
  </si>
  <si>
    <t>Конкэрор (осеннецвет.)</t>
  </si>
  <si>
    <t>Броунз Бьюти</t>
  </si>
  <si>
    <t>тёмно-жёлтый с бронзовыми прожилками, верхние лепестки бронзовые</t>
  </si>
  <si>
    <t>Миднайт Пашшн</t>
  </si>
  <si>
    <t>тёмно-фиолетовый с жёлтым мазком</t>
  </si>
  <si>
    <t>Пионер</t>
  </si>
  <si>
    <t xml:space="preserve">фиолетовый с жёлтым мазком  </t>
  </si>
  <si>
    <t>Шутинг Стар</t>
  </si>
  <si>
    <t>низ интенсивно-жёлтый, верх-светло-жёлтый</t>
  </si>
  <si>
    <t>Пурпл Джем</t>
  </si>
  <si>
    <t>тёмно-фиолетовый, нижние лепестки почти чёрные, с белым мазком</t>
  </si>
  <si>
    <t>Шейла Энн</t>
  </si>
  <si>
    <t>верхние лепестки нежно голубые, нижние светло-голубые с белыми штрихами и пятнышками и жёлтым мазком</t>
  </si>
  <si>
    <t>Данфорда</t>
  </si>
  <si>
    <t>жёлтый с зеленым крапом</t>
  </si>
  <si>
    <t>Дарданус</t>
  </si>
  <si>
    <t>(regelio-cyclus), пурпурно-лиловый</t>
  </si>
  <si>
    <t>Юнона Циклоглосса</t>
  </si>
  <si>
    <t>верх нежнейше-сиреневый с белыми бликами по краю лепестков, нижние лепестки с жёлтым мазком и белым перистым пятном в центре, лепестки изящно изогнуты</t>
  </si>
  <si>
    <t>синий, пышно метельчатый</t>
  </si>
  <si>
    <t>нежно-голубой</t>
  </si>
  <si>
    <t>жёлтый с коричневой каймой</t>
  </si>
  <si>
    <t>лазурный</t>
  </si>
  <si>
    <t>нежно-голубой с белой каймой</t>
  </si>
  <si>
    <t>Пинк Сюрпрайз</t>
  </si>
  <si>
    <t>нежнейший светло-палево-розовый</t>
  </si>
  <si>
    <t>тёмно-синий с белой каймой</t>
  </si>
  <si>
    <t>Гарланд Стар</t>
  </si>
  <si>
    <t>оранжевый, с темно-оранжевым</t>
  </si>
  <si>
    <t>Радде</t>
  </si>
  <si>
    <t>лаймовый</t>
  </si>
  <si>
    <t>60-80</t>
  </si>
  <si>
    <t>темно-желтый с ярко-выраженными темно-бордовыми прожилками</t>
  </si>
  <si>
    <t>Руйтерс Гибридс смесь</t>
  </si>
  <si>
    <t>смесь пастельных расцветок</t>
  </si>
  <si>
    <t>Блю Шейдс</t>
  </si>
  <si>
    <t>Вестал (дубравная)</t>
  </si>
  <si>
    <t>Уайт Сплендор</t>
  </si>
  <si>
    <t>Гладиолус</t>
  </si>
  <si>
    <t>Византийский</t>
  </si>
  <si>
    <t>40-60</t>
  </si>
  <si>
    <t>Моли (золотой)</t>
  </si>
  <si>
    <t>Розенбаха</t>
  </si>
  <si>
    <t>Стебельчатый</t>
  </si>
  <si>
    <t>Хамелеон</t>
  </si>
  <si>
    <t>кремово-розовый с тёмно-розовыми линиями по центру лепестков</t>
  </si>
  <si>
    <t>Хиз Экселленс</t>
  </si>
  <si>
    <t>сиреневый, очень плотный шар</t>
  </si>
  <si>
    <t>Хэер</t>
  </si>
  <si>
    <t>нетипичная для дек. лука форма, "косматенький", зелёный с бордовым центром</t>
  </si>
  <si>
    <t>80-100</t>
  </si>
  <si>
    <t>Черный</t>
  </si>
  <si>
    <t>Шуберта</t>
  </si>
  <si>
    <t>Оксалис (Кислица)</t>
  </si>
  <si>
    <t>Айрон Кросс</t>
  </si>
  <si>
    <t>15-30</t>
  </si>
  <si>
    <t>Прижатая</t>
  </si>
  <si>
    <t>Ливанская</t>
  </si>
  <si>
    <t xml:space="preserve">нежно-голубой  </t>
  </si>
  <si>
    <t>Ливанская Альба</t>
  </si>
  <si>
    <t>Руди</t>
  </si>
  <si>
    <t>сиреневый с фиолетовыми линиями по центру</t>
  </si>
  <si>
    <t>Сильвер Куин</t>
  </si>
  <si>
    <t>кремовый с серебряными линиями по центру лепестков</t>
  </si>
  <si>
    <t>Фокси</t>
  </si>
  <si>
    <t>нежно-голубой с фиолетовыми линиями по центру лепестков</t>
  </si>
  <si>
    <t>30-40</t>
  </si>
  <si>
    <t>Белый (Махров.)</t>
  </si>
  <si>
    <t>Желтый (Махров.)</t>
  </si>
  <si>
    <t>Синий (Махров.)</t>
  </si>
  <si>
    <t>ярко-жёлтый с винно-красным обширным пятном и жёлтым центром, 23см</t>
  </si>
  <si>
    <t>JUDITH SAFFIGNA</t>
  </si>
  <si>
    <t>ДЖУДИТ САФФИНЬЯ</t>
  </si>
  <si>
    <t>малиново-бордовый с белыми кончиками и белой каймой, 22+</t>
  </si>
  <si>
    <t>LESOTHO</t>
  </si>
  <si>
    <t>ЛЕСОТО</t>
  </si>
  <si>
    <t>желтый, крупный цветок</t>
  </si>
  <si>
    <t>MISTER CAS</t>
  </si>
  <si>
    <t>МИСТЕР КАС</t>
  </si>
  <si>
    <t>бледно-жёлтый, с медово-жёлтым центром и тёмно-красными штрижками ближе к центру</t>
  </si>
  <si>
    <t>MORINI</t>
  </si>
  <si>
    <t>МОРИНИ</t>
  </si>
  <si>
    <t>медово-жёлтый</t>
  </si>
  <si>
    <t>OLYMPIC FLAME</t>
  </si>
  <si>
    <t>PINK MIST</t>
  </si>
  <si>
    <t>ПИНК МИСТ</t>
  </si>
  <si>
    <t>RED HEART</t>
  </si>
  <si>
    <t>РЕД ХЕРТ</t>
  </si>
  <si>
    <t>винно-бордовый</t>
  </si>
  <si>
    <t>RED MORNING</t>
  </si>
  <si>
    <t>РЕД МОРНИНГ</t>
  </si>
  <si>
    <t>винно-красный с жёлтыми кончиками</t>
  </si>
  <si>
    <t>SOLID RED</t>
  </si>
  <si>
    <t>СОЛИД РЕД</t>
  </si>
  <si>
    <t>тёмно-малиновый с чисто-белыми кончиками и каймой</t>
  </si>
  <si>
    <t>SONG OF INDIA</t>
  </si>
  <si>
    <t>СОНГ ОФ ИНДИЯ</t>
  </si>
  <si>
    <t>насыщенно-красный с желтоватой сердцевиной, диам. цветка 22 см</t>
  </si>
  <si>
    <t>TABLEDANCE</t>
  </si>
  <si>
    <t>ТЕЙБЛДАНС</t>
  </si>
  <si>
    <t>розово-сиреневый, с белой сердцевиной</t>
  </si>
  <si>
    <t>ZAMBEZI</t>
  </si>
  <si>
    <t>ЗАМБЕЗИ</t>
  </si>
  <si>
    <t>LAZY LADY</t>
  </si>
  <si>
    <t>ЛЕЙЗИ ЛЕДИ</t>
  </si>
  <si>
    <t>лимонно-жёлтый с тёмно-жёлтым центром и тёмным редким крапом, фиолетовые тычинки</t>
  </si>
  <si>
    <t>PINK PIXIE</t>
  </si>
  <si>
    <t>ПИНК ПИКСИ</t>
  </si>
  <si>
    <t>розовые кончики, жёлтый центр, по центру частый коричневый крап, 12-15см</t>
  </si>
  <si>
    <t>TAILOR MADE</t>
  </si>
  <si>
    <t>ТЕЙЛОР МЭЙД</t>
  </si>
  <si>
    <t>насыщенно-медовый</t>
  </si>
  <si>
    <t>PREMIO</t>
  </si>
  <si>
    <t>ПРЕМИО</t>
  </si>
  <si>
    <t>ярко-розовый с белым центром и тёмным крапом</t>
  </si>
  <si>
    <t>TRUE EMOTION</t>
  </si>
  <si>
    <t>ТРУ ЭМОУШН</t>
  </si>
  <si>
    <t>О.Т. ГИБРИДЫ</t>
  </si>
  <si>
    <t>YELLOWEEN 18/20</t>
  </si>
  <si>
    <t>ЙЕЛЛОУИН 18/20</t>
  </si>
  <si>
    <t>SHOKING 18/20</t>
  </si>
  <si>
    <t>ШОКИНГ 18/20</t>
  </si>
  <si>
    <t>STARBUST</t>
  </si>
  <si>
    <t>LONDON HEART</t>
  </si>
  <si>
    <t>СТАРБАСТ</t>
  </si>
  <si>
    <t>ЛОНДОН ХАРТ</t>
  </si>
  <si>
    <t>CROSSOVER</t>
  </si>
  <si>
    <t>КРОССОВЕР</t>
  </si>
  <si>
    <t>белый с тёмно-бордовым частым крапом, очень эффектная, 20см</t>
  </si>
  <si>
    <t>ORANGE PIXEL</t>
  </si>
  <si>
    <t>ОРАНЖ ПИКСЕЛЬ</t>
  </si>
  <si>
    <t>тёмно-оранжевый с лиловым напылением</t>
  </si>
  <si>
    <t xml:space="preserve">белые лепестки с пурпурно-лиловым краем,чёрный центр, </t>
  </si>
  <si>
    <t>THESIRE</t>
  </si>
  <si>
    <t>ТЕЗИРЕ</t>
  </si>
  <si>
    <t xml:space="preserve">розовые кончики, лиловый центр, лиловое обильное напыление </t>
  </si>
  <si>
    <t>WHISTLER</t>
  </si>
  <si>
    <t>УИСТЛЕР</t>
  </si>
  <si>
    <t>лососевые лепестки, бордовое плотное напыление, жёлтые тычинки</t>
  </si>
  <si>
    <t>Asiatic Hybrids / Азиатские гибриды / Серия TINY, генетически низкорослые до 45 см</t>
  </si>
  <si>
    <t>TINY DESERT</t>
  </si>
  <si>
    <t>ТАЙНИ ДЕСЕРТ</t>
  </si>
  <si>
    <t>лимонно-жёлтый, темно-желтыми подпалинами</t>
  </si>
  <si>
    <t>TINY DOUBLE YOU</t>
  </si>
  <si>
    <t>ТАЙНИ ДАБЛ Ю</t>
  </si>
  <si>
    <t>ТЮЛЬПАНЫ ТРИУМФ (TULIPS TRIUMPH)</t>
  </si>
  <si>
    <t>Айс Лолли</t>
  </si>
  <si>
    <t>жёлтый с розовым напылением по центру</t>
  </si>
  <si>
    <t>Александр Пушкин</t>
  </si>
  <si>
    <t>Андре Ситроен</t>
  </si>
  <si>
    <t>Априкот Фокс</t>
  </si>
  <si>
    <t>жёлтый кремовый с тёмно-розовым напылением, бархатный</t>
  </si>
  <si>
    <t>Арабиан Мистери</t>
  </si>
  <si>
    <t>темно-сиреневый с белой каймой</t>
  </si>
  <si>
    <t>Армани</t>
  </si>
  <si>
    <t>винный с белой каймой</t>
  </si>
  <si>
    <t>Барселона</t>
  </si>
  <si>
    <t>ярко-розовый, стебель темно-бордовый!</t>
  </si>
  <si>
    <t>Блэк Джек</t>
  </si>
  <si>
    <t>темно-фиолетовый</t>
  </si>
  <si>
    <t>Блю Риббон</t>
  </si>
  <si>
    <t>Болроял Пинк</t>
  </si>
  <si>
    <t>2-х цветный: верхняя половина ярко-розовая, нижняя половина кремовая</t>
  </si>
  <si>
    <t>Бостон</t>
  </si>
  <si>
    <t>Гавота</t>
  </si>
  <si>
    <t>фиолетово-бордовый с широкой желтой каймой</t>
  </si>
  <si>
    <t>Голден Дайнести</t>
  </si>
  <si>
    <t>желтовато-кремовое основание бокала, жёлтый край с розовым напылением</t>
  </si>
  <si>
    <t>Голден Чирс</t>
  </si>
  <si>
    <t>Гранд Перфекшн</t>
  </si>
  <si>
    <t>белый с винно-красными перьями</t>
  </si>
  <si>
    <t>Джекпот</t>
  </si>
  <si>
    <t>темно-фиолетовый с широкой белой каймой</t>
  </si>
  <si>
    <t>Дэвениш</t>
  </si>
  <si>
    <t>тёмно-красный с жёлтой каймой</t>
  </si>
  <si>
    <t>Зурел</t>
  </si>
  <si>
    <t>2-х цв. Белый с темно-бордовыми перьями</t>
  </si>
  <si>
    <t>Кайен</t>
  </si>
  <si>
    <t>темно-бордовый с фиолетовым отливом, кайма ярко-желтая, похожая на пламя</t>
  </si>
  <si>
    <t>Кейп Таун</t>
  </si>
  <si>
    <t>ярко-жёлтый с ярко-красной каймой, очень эффектный, крупные и сильные соцветия</t>
  </si>
  <si>
    <t>Колор Мистик</t>
  </si>
  <si>
    <t>Хелмар</t>
  </si>
  <si>
    <t>желтый с темно-фиолетовыми перьями</t>
  </si>
  <si>
    <t>Хемисфер</t>
  </si>
  <si>
    <t>тёмно-сиреневый</t>
  </si>
  <si>
    <t>Пол Ширер</t>
  </si>
  <si>
    <t>полностью черный!</t>
  </si>
  <si>
    <t>Поул Позишн</t>
  </si>
  <si>
    <t>винно-красный с белым краем</t>
  </si>
  <si>
    <t>Приват Айз</t>
  </si>
  <si>
    <t>сиренево-красный с белой каймой</t>
  </si>
  <si>
    <t>Принцесса Ирен</t>
  </si>
  <si>
    <t>АННАМАРИ ДРИМ</t>
  </si>
  <si>
    <t>ANNEMARIE' DREAM</t>
  </si>
  <si>
    <t>АФРОДИТА</t>
  </si>
  <si>
    <t>APHRODITE</t>
  </si>
  <si>
    <t>желтый, кончики лепестков розовые, махровый</t>
  </si>
  <si>
    <t>ДАБЛ ОРАНЖ</t>
  </si>
  <si>
    <t>DOUBLE ORANGE</t>
  </si>
  <si>
    <t>оранжевый с коричневым крапом</t>
  </si>
  <si>
    <t>ДАБЛ ПЛЕЖЕ</t>
  </si>
  <si>
    <t>малиново-красный с белым центром</t>
  </si>
  <si>
    <t>КОКТЕЙЛЬ ТВИНС</t>
  </si>
  <si>
    <t>COCKTAIL TWINS</t>
  </si>
  <si>
    <t>красный, махровый</t>
  </si>
  <si>
    <t>КЭНДИ БЛОССОМ</t>
  </si>
  <si>
    <t>CANDY BLOSSOM</t>
  </si>
  <si>
    <t>махровый, розовый с белым, переливистый</t>
  </si>
  <si>
    <t>РЕД ТВИН</t>
  </si>
  <si>
    <t>RED TWIN</t>
  </si>
  <si>
    <t>СПРИНГ ПИНК</t>
  </si>
  <si>
    <t>SPRING PINK</t>
  </si>
  <si>
    <t>розовый</t>
  </si>
  <si>
    <t>СТРОБЕРРИ ВАНИЛЛА</t>
  </si>
  <si>
    <t>STRAWBERRY VANILLA</t>
  </si>
  <si>
    <t>оранжево-красный, с жёлтым отливом в центре</t>
  </si>
  <si>
    <t>СФИНКС</t>
  </si>
  <si>
    <t>SPHINX</t>
  </si>
  <si>
    <t>красно-оранжевый, махровый</t>
  </si>
  <si>
    <t>ФАТА МОРГАНА</t>
  </si>
  <si>
    <t>FATA MORGANA</t>
  </si>
  <si>
    <t>лимонно-желтый, в центре темный крап, махровый</t>
  </si>
  <si>
    <t>ЦЕРЕС</t>
  </si>
  <si>
    <t>CERES</t>
  </si>
  <si>
    <t>малиново-красный, махровый</t>
  </si>
  <si>
    <t>ЭЛОДИ</t>
  </si>
  <si>
    <t>ELODIE</t>
  </si>
  <si>
    <t>розовый, темно-розовый крап</t>
  </si>
  <si>
    <t>L.A. Hybrids (longiflorum  x asiatic) / ЛА гибриды</t>
  </si>
  <si>
    <t>АЙЛИНЕР</t>
  </si>
  <si>
    <t>EYELINER</t>
  </si>
  <si>
    <t xml:space="preserve">белый с черной обводкой по краям лепестков </t>
  </si>
  <si>
    <t>АЙС КРИСТАЛ</t>
  </si>
  <si>
    <t>ICE CRYSTAL</t>
  </si>
  <si>
    <t>белый с редким тёмным крапом в центре</t>
  </si>
  <si>
    <t>АМАТЕРАС</t>
  </si>
  <si>
    <t>AMATERAS</t>
  </si>
  <si>
    <t>ярко-оранжевый с жёлтым переливом</t>
  </si>
  <si>
    <t>АППИЯ</t>
  </si>
  <si>
    <t>APPIA</t>
  </si>
  <si>
    <t xml:space="preserve">лососевый с редким коричневым крапом </t>
  </si>
  <si>
    <t>АРБАТАКС</t>
  </si>
  <si>
    <t>ARBATAX</t>
  </si>
  <si>
    <t>ярко-розовый с белой сердцевиной</t>
  </si>
  <si>
    <t>АРКАХОН</t>
  </si>
  <si>
    <t>ARCACHON</t>
  </si>
  <si>
    <t>белый</t>
  </si>
  <si>
    <t>БАТИСТЕРО</t>
  </si>
  <si>
    <t>BATISTERO</t>
  </si>
  <si>
    <t>розово-красный с редким тёмным крапом в центре</t>
  </si>
  <si>
    <t>БАХ</t>
  </si>
  <si>
    <t>BACH</t>
  </si>
  <si>
    <t>БЕЙОНС</t>
  </si>
  <si>
    <t>BEYONCE</t>
  </si>
  <si>
    <t>Двухцветная: Ярко-розовые кончики, кремовый с розовым оттенком в центре</t>
  </si>
  <si>
    <t>БЛЭКБЕРН</t>
  </si>
  <si>
    <t>BLACKBURN</t>
  </si>
  <si>
    <t>БОЛЛРУМ</t>
  </si>
  <si>
    <t>BALLROOM</t>
  </si>
  <si>
    <t>кремово-желтый с крапом в центре</t>
  </si>
  <si>
    <t>БРАЙТ ДИАМОНД</t>
  </si>
  <si>
    <t>BRIGHT DIAMOND</t>
  </si>
  <si>
    <t>БРИНДИЗИ</t>
  </si>
  <si>
    <t>BRINDISI</t>
  </si>
  <si>
    <t>перламутрово-светло-розовый</t>
  </si>
  <si>
    <t>ГЕРРИТ ЗАЛМ</t>
  </si>
  <si>
    <t>зеленовато-жёлтый</t>
  </si>
  <si>
    <t>ГОЛДЕН ТИКУУН</t>
  </si>
  <si>
    <t>GOLDEN TYCOON</t>
  </si>
  <si>
    <t>насыщенно-желтый с коричневыми тычинками</t>
  </si>
  <si>
    <t>ЙЕЛЛОУ ДИАМОНД</t>
  </si>
  <si>
    <t>YELLOW DIAMOND</t>
  </si>
  <si>
    <t>лимонно-жёлтый с тёмном редким крапом в центре</t>
  </si>
  <si>
    <t>ИНДИАН ДИАМОНД</t>
  </si>
  <si>
    <t>INDIAN DIAMOND</t>
  </si>
  <si>
    <t>тёмно-жёлтый</t>
  </si>
  <si>
    <t>ИНДИАН САММЕРСЕТ</t>
  </si>
  <si>
    <t>INDIAN SUMMERSET</t>
  </si>
  <si>
    <t>ярко-розовый, перламутровый (цвет розового лотоса)</t>
  </si>
  <si>
    <t>КАВАЛЕЗЕ</t>
  </si>
  <si>
    <t>CAVALESE</t>
  </si>
  <si>
    <t>сиренево-розовый с белым центром и редким тёмном крапом</t>
  </si>
  <si>
    <t>КАРМИН ДИАМОНД</t>
  </si>
  <si>
    <t>CARMINE DIAMOND</t>
  </si>
  <si>
    <t>карминно-красный с редким тёмноым крапом</t>
  </si>
  <si>
    <t>КИНГДОМ</t>
  </si>
  <si>
    <t>KINGDOM</t>
  </si>
  <si>
    <t>чисто-белый</t>
  </si>
  <si>
    <t>КОНСТЕБЛЬ</t>
  </si>
  <si>
    <t>CONSTABLE</t>
  </si>
  <si>
    <t>ярко-красный глянцевый, 20см</t>
  </si>
  <si>
    <t>КУПЛЕТ</t>
  </si>
  <si>
    <t>COUPLET</t>
  </si>
  <si>
    <t>двухцветный; розовый с белым</t>
  </si>
  <si>
    <t>КУРЬЕР</t>
  </si>
  <si>
    <t xml:space="preserve">COURIER </t>
  </si>
  <si>
    <t>белый, центр зеленоватый, тычинки коричневые</t>
  </si>
  <si>
    <t>ЛАКСМИ</t>
  </si>
  <si>
    <t>LAKSMI</t>
  </si>
  <si>
    <t>красный, глянцевый</t>
  </si>
  <si>
    <t>ЛАТИН РЕД</t>
  </si>
  <si>
    <t>LATIN RED</t>
  </si>
  <si>
    <t>алый с тёмно-фиолетовым редким крапом</t>
  </si>
  <si>
    <t>ЛИТВА</t>
  </si>
  <si>
    <t>LITOUWEN</t>
  </si>
  <si>
    <t>МЕРЛЕТ</t>
  </si>
  <si>
    <t>MERLET</t>
  </si>
  <si>
    <t>МОЗЕЛЛЕ</t>
  </si>
  <si>
    <t>MOSELLE</t>
  </si>
  <si>
    <t>розовый с сиреневым отливом, белые пятна у центра</t>
  </si>
  <si>
    <t>НОРА</t>
  </si>
  <si>
    <t>NORAH</t>
  </si>
  <si>
    <t>сиренево-розовый</t>
  </si>
  <si>
    <t>НЭШВИЛЛЬ</t>
  </si>
  <si>
    <t>NASHVILLE</t>
  </si>
  <si>
    <t>ярко-жёлтый</t>
  </si>
  <si>
    <t>ОРИДЖИНАЛ ЛОВ</t>
  </si>
  <si>
    <t>ORIGINAL LOVE</t>
  </si>
  <si>
    <t>винно-красный с фиолетовым крапом</t>
  </si>
  <si>
    <t>ОРИОЛО</t>
  </si>
  <si>
    <t>ORIOLO</t>
  </si>
  <si>
    <t xml:space="preserve">канареечно-жёлтый </t>
  </si>
  <si>
    <t>ПАРТИ ДИАМОНД</t>
  </si>
  <si>
    <t>PARTY DIAMOND</t>
  </si>
  <si>
    <t>нежно-розовый с зеленоватым центром</t>
  </si>
  <si>
    <t>ПЕЙНТБОЛЛ</t>
  </si>
  <si>
    <t>PAINTBALL</t>
  </si>
  <si>
    <t>ярко-малиновый</t>
  </si>
  <si>
    <t>ПРОМИНЕНТ</t>
  </si>
  <si>
    <t>PROMINENT</t>
  </si>
  <si>
    <t>лимонно-жёлтый с тёмно-жёлтой полосой вдоль лепестка</t>
  </si>
  <si>
    <t>ПУРПЛ ДИАМОНД</t>
  </si>
  <si>
    <t>PURPLE DIAMOND</t>
  </si>
  <si>
    <t>РЕД АЛЕРТ</t>
  </si>
  <si>
    <t>RED ALERT</t>
  </si>
  <si>
    <t>ярко-красный,глянцевый</t>
  </si>
  <si>
    <t>РЕНЕССЕ</t>
  </si>
  <si>
    <t>РИЧМОНД</t>
  </si>
  <si>
    <t>RICHMOND</t>
  </si>
  <si>
    <t>РОЯЛ САНСЕТ</t>
  </si>
  <si>
    <t>ROYAL SUNSET</t>
  </si>
  <si>
    <t>оранжево-желтый, концы лепестков оранжево-красные, в центре темный крап</t>
  </si>
  <si>
    <t>РОЯЛ ФЭНТЕЗИ</t>
  </si>
  <si>
    <t>ROYAL FANTASY</t>
  </si>
  <si>
    <t>кремовый, с бледно-желтым оттенком по краю лепестков</t>
  </si>
  <si>
    <t>САБАТИНИ</t>
  </si>
  <si>
    <t>SABATINI</t>
  </si>
  <si>
    <t>красно-розовый с белёсым центром</t>
  </si>
  <si>
    <t>СЕРЕНГЕТИ</t>
  </si>
  <si>
    <t>SERENGETI</t>
  </si>
  <si>
    <t>красный с лёгким фиолетовым налётом</t>
  </si>
  <si>
    <t>СЕСИЛ</t>
  </si>
  <si>
    <t>CECIL</t>
  </si>
  <si>
    <t>кремовый с винно-красным частым крапом</t>
  </si>
  <si>
    <t>ТОМАР</t>
  </si>
  <si>
    <t>TOMAR</t>
  </si>
  <si>
    <t>насыщенно-красный с тёмным напылением в центре и тёмным редким крапом</t>
  </si>
  <si>
    <t>ТРОПИК ДИАМОНД</t>
  </si>
  <si>
    <t>TROPIC DIAMOND</t>
  </si>
  <si>
    <t>тёмно-розовый с белёсым центром</t>
  </si>
  <si>
    <t>ФАНЖИО</t>
  </si>
  <si>
    <t>FANGIO</t>
  </si>
  <si>
    <t>темно-алый, в центре темный, редкий крап</t>
  </si>
  <si>
    <t>ФОРЦА РЕД</t>
  </si>
  <si>
    <t>FORZA RED</t>
  </si>
  <si>
    <t>перламутрово-красный</t>
  </si>
  <si>
    <t>ЦЕРЕЗА</t>
  </si>
  <si>
    <t>CERESA</t>
  </si>
  <si>
    <t>ярко-алый</t>
  </si>
  <si>
    <t>ЦИГАЛОН</t>
  </si>
  <si>
    <t>CIGALON</t>
  </si>
  <si>
    <t>Бордовый, очень глянцевый</t>
  </si>
  <si>
    <t>CHAMPAGNE DIAMOND</t>
  </si>
  <si>
    <t>ШУГАР ДИАМОНД</t>
  </si>
  <si>
    <t>SUGAR DIAMOND</t>
  </si>
  <si>
    <t>нежно-сиреневый с белёсым центром</t>
  </si>
  <si>
    <t>ЭЛЬ ДИВО</t>
  </si>
  <si>
    <t>EL DIVO</t>
  </si>
  <si>
    <t>ЭРКОЛАНО</t>
  </si>
  <si>
    <t>ERCOLANO</t>
  </si>
  <si>
    <t>белый с зеленоватым оттенком к центру, тычинки коричневые</t>
  </si>
  <si>
    <t>ЙЕЛЛОУ КОКОТ</t>
  </si>
  <si>
    <t>YELLOW COCOTE</t>
  </si>
  <si>
    <t>желтый с черной обводкой по краям лепестков, генетически без пыльцы!</t>
  </si>
  <si>
    <t>КУПЕРС КРОССИНГ</t>
  </si>
  <si>
    <t>COPPERS CROSSING</t>
  </si>
  <si>
    <t>оранжево-медный, генетически без пыльцы!</t>
  </si>
  <si>
    <t>ЛИТТЛ КИСС</t>
  </si>
  <si>
    <t>LITTLE KISS</t>
  </si>
  <si>
    <t>лососевый, генетически без пыльцы!</t>
  </si>
  <si>
    <t>ОРАНЖ КОКОТ</t>
  </si>
  <si>
    <t>ORANGE COCOTTE</t>
  </si>
  <si>
    <t>оранжево-медовый с оригинальными тычинками генетически без пыльцы!</t>
  </si>
  <si>
    <t>СТЕЙНЛЕСС СТИЛ</t>
  </si>
  <si>
    <t>STAINLESS STEEL</t>
  </si>
  <si>
    <t>оранжево-жёлтый, генетически без пыльцы!</t>
  </si>
  <si>
    <t>Oriental Hybrids / Восточные гибриды / Махровые</t>
  </si>
  <si>
    <t>ГУСТОМАХРОВЫЙ. розовый, с тёмно-розовой полосой вдоль лепестка и редким крапом</t>
  </si>
  <si>
    <t>БРОКЕН ХЕРТ</t>
  </si>
  <si>
    <t>BROKEN HEART</t>
  </si>
  <si>
    <t>МАХРОВЫЙ. белый с нежно-розовым краем и желтоватой полосой по центру</t>
  </si>
  <si>
    <t>ДИСТАНТ ДРАМ</t>
  </si>
  <si>
    <t>DISTANT DRUM</t>
  </si>
  <si>
    <t>ГУСТОМАХРОВЫЙ.  ярко-розовый с тёмно-розовой полосой вдоль лепестка и тонкой белой каймой</t>
  </si>
  <si>
    <t>МИСС ЛЮСИ</t>
  </si>
  <si>
    <t>MISS LUCY</t>
  </si>
  <si>
    <t>МАХРОВЫЙ.  розово-белый, 100% махровый, более 18 лепестков в цветке, диам. 20см</t>
  </si>
  <si>
    <t>МЭДЖИК СТАР</t>
  </si>
  <si>
    <t>MAGIC STAR</t>
  </si>
  <si>
    <t>ГУСТОМАХРОВЫЙ.  розовый с красной полосой по центру лепестка, красным редким крапом и белой кантом по краю лепестков</t>
  </si>
  <si>
    <t>СВИТ РОЗИ</t>
  </si>
  <si>
    <t>SWEET ROSY</t>
  </si>
  <si>
    <t>МАХРОВЫЙ. тёмно-розовый с белым кантом и тёмно-красной полосой по центру лепестков</t>
  </si>
  <si>
    <t>СЕРЕН ЭНДЖЕЛ</t>
  </si>
  <si>
    <t>SERENE ANGEL</t>
  </si>
  <si>
    <t>ГУСТОМАХРОВЫЙ.  белый</t>
  </si>
  <si>
    <t>СОФТ МЬЮЗИК</t>
  </si>
  <si>
    <t>SOFT MUSIC</t>
  </si>
  <si>
    <t>Oriental Hybrids / Восточные гибриды</t>
  </si>
  <si>
    <t>белый с оранжевыми тычинками</t>
  </si>
  <si>
    <t>АКАПУЛЬКО</t>
  </si>
  <si>
    <t>ACAPULCO</t>
  </si>
  <si>
    <t>ярко-розовый, с оранжевыми тычинками и крапом в центре, тёмно-розовыми лучами, легкое гофре</t>
  </si>
  <si>
    <t>АКЕМИ</t>
  </si>
  <si>
    <t>AKEMI</t>
  </si>
  <si>
    <t>Равномерный окрас ярко-розового цвета! Пыльники оранжевые. Крупный цветки</t>
  </si>
  <si>
    <t>АКТИВА</t>
  </si>
  <si>
    <t>AKTIVA</t>
  </si>
  <si>
    <t>розовый с ярко-розовыми полосами на лепестках, с тонкой белой каймой и крапом в центре, легкое гофре</t>
  </si>
  <si>
    <t>АЛМА АТА</t>
  </si>
  <si>
    <t xml:space="preserve">ALMA ATA </t>
  </si>
  <si>
    <t>белый, с коричневыми тычинками, слегка волнистый край</t>
  </si>
  <si>
    <t>АРАБИАН РЕД</t>
  </si>
  <si>
    <t>ARABIAN RED</t>
  </si>
  <si>
    <t>ярко-красный с пурпурной сердцевиной</t>
  </si>
  <si>
    <t>АРЕНА</t>
  </si>
  <si>
    <t>ARENA</t>
  </si>
  <si>
    <t>белый, с жёлто-красными полосками посередине лепестка, красный крап</t>
  </si>
  <si>
    <t>АСКАРИ</t>
  </si>
  <si>
    <t>ASCARI</t>
  </si>
  <si>
    <t>малиново-сиреневый, с желтым центром и темным крапом, слегка волнистый край</t>
  </si>
  <si>
    <t>БАЙКАЛ ПЕРЛ</t>
  </si>
  <si>
    <t xml:space="preserve">BAIKAL PEARL </t>
  </si>
  <si>
    <t>кремовый, с желтыми мазками на одну треть лепестка и оранжевыми тычинками</t>
  </si>
  <si>
    <t>БАККАРДИ</t>
  </si>
  <si>
    <t>BACCARDI</t>
  </si>
  <si>
    <t>тёмно-красный, рубиновый с тёмным редким крапом и волнистым краем лепестка</t>
  </si>
  <si>
    <t>БАРБАДОС</t>
  </si>
  <si>
    <t>BARBADOS</t>
  </si>
  <si>
    <t>малиновый с белой каймой, желтым центром и крапом по всей длине лепестка, волнистый край</t>
  </si>
  <si>
    <t>БАРРАКУДА</t>
  </si>
  <si>
    <t>BARRACUDA</t>
  </si>
  <si>
    <t xml:space="preserve">фиолетово-тёмно-розовый с ярко-фиолетовым частым  крапом по всей поверхности </t>
  </si>
  <si>
    <t>БЕРГАМО</t>
  </si>
  <si>
    <t>BERGAMO</t>
  </si>
  <si>
    <t>нежно-сиреневый с розовыми стрелками и жёлтым центром</t>
  </si>
  <si>
    <t>БЕРНИНИ</t>
  </si>
  <si>
    <t>BERNINI</t>
  </si>
  <si>
    <t>ярко-розовый с зеленой сердцевиной, крапом у центра и тонкой белой каймой, гофре</t>
  </si>
  <si>
    <t>БРАЗИЛИЯ</t>
  </si>
  <si>
    <t>BRASILIA</t>
  </si>
  <si>
    <t>белый, узкое фиолетовое обрамление, гофрированные, диам. 22см</t>
  </si>
  <si>
    <t>БРЕК ДАНС</t>
  </si>
  <si>
    <t>BREAK DANCE</t>
  </si>
  <si>
    <t>лимонно-жёлтый с широкой белой каймой и коричневыми тычинками</t>
  </si>
  <si>
    <t>ГЕЛЬВЕТИЯ</t>
  </si>
  <si>
    <t>HELVETIA</t>
  </si>
  <si>
    <t>белый с оранжевыми тычинками, лёгкое гофре</t>
  </si>
  <si>
    <t>ДИЗЗИ</t>
  </si>
  <si>
    <t>DIZZY</t>
  </si>
  <si>
    <t>бледно-розовый с красными полосками в центре лепестков и красным крапом, тычинки оранжевые, гофре</t>
  </si>
  <si>
    <t>ДИП ИМПАКТ</t>
  </si>
  <si>
    <t>DEEP IMPACT</t>
  </si>
  <si>
    <t>малиново-красный с тёмным частым крапом по всему лепестку и с чётким белым контуром.</t>
  </si>
  <si>
    <t>ЖОЗЕФИНА</t>
  </si>
  <si>
    <t>JOSEPHINE</t>
  </si>
  <si>
    <t>нежно-сиреневый с лиловым крапом, лёгкое гофре</t>
  </si>
  <si>
    <t>КОБРА</t>
  </si>
  <si>
    <t>COBRA</t>
  </si>
  <si>
    <t>тёмно-розовый, глянцевый с тонким белым кантом и тёмным крапом на 2 трети лепестка, 15см</t>
  </si>
  <si>
    <t>КОЛОРАДО</t>
  </si>
  <si>
    <t>COLORADO</t>
  </si>
  <si>
    <t>розовый с ярко-розовой полосой по центру лепестка и такого же цвета редким крапом, белый кант по волнистому краю</t>
  </si>
  <si>
    <t>КОРВАРА</t>
  </si>
  <si>
    <t>CORVARA</t>
  </si>
  <si>
    <t>малиновый с белым кантом и тёмным крапом</t>
  </si>
  <si>
    <t>КУРЬЕ</t>
  </si>
  <si>
    <t>CURIE</t>
  </si>
  <si>
    <t>ярко-розовый с тёмно-розовым крапом и белой каймой</t>
  </si>
  <si>
    <t>ЛА МАНЧА</t>
  </si>
  <si>
    <t>LA MANCHA</t>
  </si>
  <si>
    <t>лепестки розовые с темно-красной звездой, темно-красный крап, гофре</t>
  </si>
  <si>
    <t>ЛЕГЕНДА</t>
  </si>
  <si>
    <t>LEGEND</t>
  </si>
  <si>
    <t>белый с ярко-жёлтыми полосками и зелёным центром</t>
  </si>
  <si>
    <t>ЛЕЙК КЭРИ</t>
  </si>
  <si>
    <t>LAKE CAREY</t>
  </si>
  <si>
    <t>малиновый с темно-пурпурными полосами по лепесткам, белая узкая кайма, 25см</t>
  </si>
  <si>
    <t>ЛЕЙК МИЧИГАН</t>
  </si>
  <si>
    <t>LAKE MICHIGAN</t>
  </si>
  <si>
    <t>светло-сиреневый, белый в центре, лёгкое гофре</t>
  </si>
  <si>
    <t>МАБЕЛ</t>
  </si>
  <si>
    <t>MABEL</t>
  </si>
  <si>
    <t>перламутрово-розовый с белым центром и белым контуром, гофре</t>
  </si>
  <si>
    <t>МЕРО СТАР</t>
  </si>
  <si>
    <t>MERO STAR</t>
  </si>
  <si>
    <t>малиновый, глянцевый с красной полосой по длине лепестков и белой каймой, частый крап до середины лепестка, гофре</t>
  </si>
  <si>
    <t>МИЛЕССИМО</t>
  </si>
  <si>
    <t>MILESSIMO</t>
  </si>
  <si>
    <t>белый с палево-розовой каймой и оранжевыми тычинками</t>
  </si>
  <si>
    <t>МУСКАДЕТ</t>
  </si>
  <si>
    <t>MUSCADET</t>
  </si>
  <si>
    <t>белый, с легким гофре, посередине лепестков малиновые стрелки и крап</t>
  </si>
  <si>
    <t>МЭДЖИК ПЕРЛ</t>
  </si>
  <si>
    <t>MAGIC PEARL</t>
  </si>
  <si>
    <t>малиновый с белой каймой и тёмным крапом</t>
  </si>
  <si>
    <t>НОБЛЕСС</t>
  </si>
  <si>
    <t>NOBLESSE</t>
  </si>
  <si>
    <t>белый с переходом в нежно-розовый с жёлтыми лучами и красным крапом</t>
  </si>
  <si>
    <t>ОБОД</t>
  </si>
  <si>
    <t>AUBADE</t>
  </si>
  <si>
    <t>белый с желтыми полосами посередине и оранжевыми тычинками, гофре</t>
  </si>
  <si>
    <t>ОЛЛ СТАР</t>
  </si>
  <si>
    <t>ALL STAR</t>
  </si>
  <si>
    <t>сиреневато-розовый</t>
  </si>
  <si>
    <t>ПАПИЛЬО</t>
  </si>
  <si>
    <t>PAPILIO</t>
  </si>
  <si>
    <t>сиренево-розовый по краю, в центре-широкие жёлтые полосы, белый и жёлтый крап</t>
  </si>
  <si>
    <t>ПИНН АП</t>
  </si>
  <si>
    <t>PINN UP</t>
  </si>
  <si>
    <t>ОЧЕНЬ КРУПНЫЙ розовый с белым центром и белым крапом, слегка волнистый край</t>
  </si>
  <si>
    <t>ПЛЕЙТАЙМ</t>
  </si>
  <si>
    <t>PLAYTIME</t>
  </si>
  <si>
    <t xml:space="preserve">ОЧЕНЬ ЭФФЕКТНЫЕ белые цветки с двух- цветными широкими лучами вдоль лепестка желтого к центру и красно-розового цвета к кончикам лепестка, темно-красный крап </t>
  </si>
  <si>
    <t>РЕД ДЕЗАЕР</t>
  </si>
  <si>
    <t>RED DESIRE</t>
  </si>
  <si>
    <t>насыщенно-красный, ровный с белым центром</t>
  </si>
  <si>
    <t>РЕД РЕФЛЕКС</t>
  </si>
  <si>
    <t>RED REFLEX</t>
  </si>
  <si>
    <t>алый, с тонкой белой каймой и тёмным крапом у центра, лёгкое гофре</t>
  </si>
  <si>
    <t>РЕД ЭМПАЙР</t>
  </si>
  <si>
    <t>RED EMPIRE</t>
  </si>
  <si>
    <t>красный с редким крапом и белым кантом-гофре</t>
  </si>
  <si>
    <t>РИАЛТО</t>
  </si>
  <si>
    <t>RIALTO</t>
  </si>
  <si>
    <t>САЛМОН СТАР</t>
  </si>
  <si>
    <t>SALMON STAR</t>
  </si>
  <si>
    <t>нежно-лососевый с желтым центром и оранжевым крапом по всей длине лепестка</t>
  </si>
  <si>
    <t>САНКЕТЧЕР</t>
  </si>
  <si>
    <t>SUNCATCHER</t>
  </si>
  <si>
    <t>лимонно-жёлтый с белой каймой</t>
  </si>
  <si>
    <t>САППОРО</t>
  </si>
  <si>
    <t>SAPPORO</t>
  </si>
  <si>
    <t>белый, тычинки коричневые, волнистый край</t>
  </si>
  <si>
    <t>СИБИРЬ</t>
  </si>
  <si>
    <t>SIBERIA</t>
  </si>
  <si>
    <t>белый, тычинки ярко-оранжевые, легкое гофре по краю</t>
  </si>
  <si>
    <t>СИКС СЕНС</t>
  </si>
  <si>
    <t>SIXTH SENSE</t>
  </si>
  <si>
    <t>винно-красный с тёмным крапом по всему лепестку и белым кантом, лёгкое гофре</t>
  </si>
  <si>
    <t>СТАРГЕЙЗЕР</t>
  </si>
  <si>
    <t>STARGAZER</t>
  </si>
  <si>
    <t>малиново-красный с белой каймой и темным крапом по всей длине лепестков</t>
  </si>
  <si>
    <t>СТАРДРИФТ</t>
  </si>
  <si>
    <t>STARDRIFT</t>
  </si>
  <si>
    <t>розовый с тёмнорозовой продольной полосой и крапом, белая кайма, гофре</t>
  </si>
  <si>
    <t>СТАРФАЙТЕР</t>
  </si>
  <si>
    <t>STARFIGHTER</t>
  </si>
  <si>
    <t>ярко-коралловый, с широкой белой каймой и красным крапом по всей длине лепестков, легкое гофре</t>
  </si>
  <si>
    <t>СУМАТРА</t>
  </si>
  <si>
    <t>SUMATRA</t>
  </si>
  <si>
    <t>пурпурно-красный, белая кайма, гофрированные лепестки, крап, 25-30см</t>
  </si>
  <si>
    <t>ТАЙГЕР ЭДИШН</t>
  </si>
  <si>
    <t>TIGER EDITION</t>
  </si>
  <si>
    <t>2-х цв. оранжево-кр. и фиолет. перьями</t>
  </si>
  <si>
    <t>Пурпл Лэди</t>
  </si>
  <si>
    <t>насыщенно-фиолетовый, глянцевый</t>
  </si>
  <si>
    <t>Реа</t>
  </si>
  <si>
    <t>рубиново-красный, очень глянцевый</t>
  </si>
  <si>
    <t>Ред Марк</t>
  </si>
  <si>
    <t>Ремз Сенсейшн</t>
  </si>
  <si>
    <t>красный с кремовым, перистый</t>
  </si>
  <si>
    <t>Ремз Фаворит</t>
  </si>
  <si>
    <t>тёмно-красный с белым краем, перистый</t>
  </si>
  <si>
    <t>Рональдо</t>
  </si>
  <si>
    <t>Роял ван дер Марк</t>
  </si>
  <si>
    <t>2-х цв. Темно-розовый и желто-зеленый внутри</t>
  </si>
  <si>
    <t>Роял Вирджин</t>
  </si>
  <si>
    <t>белый, хорошо устойчив к заболеваниям</t>
  </si>
  <si>
    <t>Роял Тен</t>
  </si>
  <si>
    <t>ЭКСТРАВАГАНЦА</t>
  </si>
  <si>
    <t>EXTRAVAGANZE</t>
  </si>
  <si>
    <t>ОЧЕНЬ ЭФФЕКТНЫЕ крупные цветки, белые с многочисленным лиловым крапом и штрижками по всему лепестку</t>
  </si>
  <si>
    <t>Longiflorum / Длинноцветковые гибриды</t>
  </si>
  <si>
    <t>МИЯБИ</t>
  </si>
  <si>
    <t>MIYABI</t>
  </si>
  <si>
    <t>яркий сиренево-розовый</t>
  </si>
  <si>
    <t>УАЙТ ВАЛХАЛЛА</t>
  </si>
  <si>
    <t>WHITE WALHALLA</t>
  </si>
  <si>
    <t>белый, жёлтые тычинки</t>
  </si>
  <si>
    <t>УАЙТ ХЕВЕН</t>
  </si>
  <si>
    <t>WHITE HEAVEN</t>
  </si>
  <si>
    <t>белый, тычинки желто-оранжевые, центр светло-зеленый</t>
  </si>
  <si>
    <t>УАЙТ ЭЛЕГАНС</t>
  </si>
  <si>
    <t>WHITE ELEGANCE</t>
  </si>
  <si>
    <t>белый, со слегка зеленоватым оттенком, центр салатовый, тычинки желтые</t>
  </si>
  <si>
    <t>УОТС АП</t>
  </si>
  <si>
    <t>WHAT'S UP</t>
  </si>
  <si>
    <t>ЦИРАНО</t>
  </si>
  <si>
    <t>CYRANO</t>
  </si>
  <si>
    <t>белый с большим пурпурным пятном</t>
  </si>
  <si>
    <t>ЭЛЕГАНТ ЛЕДИ</t>
  </si>
  <si>
    <t>ELEGANT LADY</t>
  </si>
  <si>
    <t>L.O. Longiflorum Type / LOL - гибриды</t>
  </si>
  <si>
    <t>ДОЛЬЧЕТТО</t>
  </si>
  <si>
    <t>DOLCETTO</t>
  </si>
  <si>
    <t>перламутрово-розовый с коричневыми тычинками</t>
  </si>
  <si>
    <t>ИЛЛЮЗИВ</t>
  </si>
  <si>
    <t>ILLUSIVE</t>
  </si>
  <si>
    <t>ПИНК ХЕВЕН</t>
  </si>
  <si>
    <t>PINK HEAVEN</t>
  </si>
  <si>
    <t>ровный нежно-розовый с переходом в темно-розовый  к центру. Очень крупные</t>
  </si>
  <si>
    <t>ПРИНС ПРОМИС</t>
  </si>
  <si>
    <t>PRINCE PROMISE</t>
  </si>
  <si>
    <t>перламутрово-розовый, светло-розовый к кончикам лепестков</t>
  </si>
  <si>
    <t>ТРИУМФАТОР</t>
  </si>
  <si>
    <t>TRIUMPHATOR</t>
  </si>
  <si>
    <t>кремово-белый, сердцевина темно-розовая</t>
  </si>
  <si>
    <t>УАЙТ 
ТРИУМФАТОР</t>
  </si>
  <si>
    <t>WHITE TRIUMPHATOR</t>
  </si>
  <si>
    <t>белый с зеленовато-жёлтым центром</t>
  </si>
  <si>
    <t>L.O. Oriental Type / LOO - гибриды</t>
  </si>
  <si>
    <t>БРАЙТ БРИЛЛИАНТ</t>
  </si>
  <si>
    <t>BRIGHT BRILIANT</t>
  </si>
  <si>
    <t>белые, очень крупные цветки диам. до 35-40 см</t>
  </si>
  <si>
    <t>ДРИМУИВЕР</t>
  </si>
  <si>
    <t>DREAMWEAVER</t>
  </si>
  <si>
    <t>розовый с белой каймой и тёмно-розовыми лучами</t>
  </si>
  <si>
    <t>НЮАНС</t>
  </si>
  <si>
    <t xml:space="preserve">NUANCE </t>
  </si>
  <si>
    <t>белый с розовыми стрелками и крапом</t>
  </si>
  <si>
    <t>ПИНК БРИЛЛИАНТ</t>
  </si>
  <si>
    <t>PINK BRILJANT</t>
  </si>
  <si>
    <t>ярко-розовый с белым кантом</t>
  </si>
  <si>
    <t>ПОЛАР</t>
  </si>
  <si>
    <t>POLAR</t>
  </si>
  <si>
    <t>УАЙТ ТРИУМФ</t>
  </si>
  <si>
    <t>WHITE TRIUMPH</t>
  </si>
  <si>
    <t>белый с зелёным центром</t>
  </si>
  <si>
    <t>ФЕЙТ</t>
  </si>
  <si>
    <t>FAITH</t>
  </si>
  <si>
    <t>ФОРЛАНА</t>
  </si>
  <si>
    <t>FORLANA</t>
  </si>
  <si>
    <t>нежно-розовый с переходом в белый</t>
  </si>
  <si>
    <t>OA Hybrids ( Oriental x Asiatic ) / OA - гибриды</t>
  </si>
  <si>
    <t>КОКОПА</t>
  </si>
  <si>
    <t>COCOPA</t>
  </si>
  <si>
    <t>САННИ КРАУН</t>
  </si>
  <si>
    <t>SUNNY CROWN</t>
  </si>
  <si>
    <t>светло-желтый, от сердцевины ярко-розовые стреловидные мазки</t>
  </si>
  <si>
    <t>ФЕСТ КРАУН</t>
  </si>
  <si>
    <t>FIRST CROWN</t>
  </si>
  <si>
    <t>жёлтый с красной звездой в центре, редкий крап</t>
  </si>
  <si>
    <t>ЭЛЕГАНТ КРАУН</t>
  </si>
  <si>
    <t>ELEGANT CROWN</t>
  </si>
  <si>
    <t>ярко-розовый с желтовато-белой сердцевиной и белой каймой</t>
  </si>
  <si>
    <t>ОТ Hybrids ( Oriental x Trumpet ) / ОТ гибриды</t>
  </si>
  <si>
    <t>АВОКАДО</t>
  </si>
  <si>
    <t>AVOCADO</t>
  </si>
  <si>
    <t>тёмно-жёлтый в центре, светло- жёлтый на кончиках</t>
  </si>
  <si>
    <t>АЛТАРИ</t>
  </si>
  <si>
    <t>ALTARI</t>
  </si>
  <si>
    <t>кремовый, с малиновой сердцевиной от центра до середины лепестка</t>
  </si>
  <si>
    <t>АМАРОССИ</t>
  </si>
  <si>
    <t>AMAROSSI</t>
  </si>
  <si>
    <t>красно-розовый с тонкой белой каймой</t>
  </si>
  <si>
    <t>АНАСТАСИЯ</t>
  </si>
  <si>
    <t>ANASTASIA</t>
  </si>
  <si>
    <t xml:space="preserve">белый на кончиках и в центре,  нежно-розовый от центра до середины лепестка, редкий крап </t>
  </si>
  <si>
    <t>АРВАНДРУД</t>
  </si>
  <si>
    <t>ARVANDRUD</t>
  </si>
  <si>
    <t>БАРУТА</t>
  </si>
  <si>
    <t>BARUTA</t>
  </si>
  <si>
    <t>желтый с темно-желтой сердцевиной</t>
  </si>
  <si>
    <t>БЕВЕРЛИ ДРИМ</t>
  </si>
  <si>
    <t>BEVERLY'S DREAM</t>
  </si>
  <si>
    <t xml:space="preserve">белый, винно-красный, звездообразный от центра до середины лепестка </t>
  </si>
  <si>
    <t>лимонно-жёлтый</t>
  </si>
  <si>
    <t>БОНБИНИ</t>
  </si>
  <si>
    <t>BONBINI</t>
  </si>
  <si>
    <t>белый с розовыми стрелками и жёлтым центром</t>
  </si>
  <si>
    <t>БУГИ ВУГИ</t>
  </si>
  <si>
    <t>BOOGIE VOOGIE</t>
  </si>
  <si>
    <t>кремовый, с сиреневым окаймлением, крупные цветки</t>
  </si>
  <si>
    <t>БЭЙУОТЧ</t>
  </si>
  <si>
    <t>BAYWATCH</t>
  </si>
  <si>
    <t>жемчужно-розовый с белым кантом и желтоватым центром</t>
  </si>
  <si>
    <t>ВИЗАВЕРСА</t>
  </si>
  <si>
    <t>VISAVERSA</t>
  </si>
  <si>
    <t>бронзово-алый, тычинки коричневые</t>
  </si>
  <si>
    <t>ГАРДЕН ЭФФЕЭР</t>
  </si>
  <si>
    <t>GARDEN AFFAIR</t>
  </si>
  <si>
    <t>белый с медово-жёлтым центром и тёмно-розовой полосой по тыльной стороне лепестка, на 3 год выростает до 2,2 м и дает до 30 очень крупных соцветий</t>
  </si>
  <si>
    <t>ДЕББИ</t>
  </si>
  <si>
    <t>DEBBY</t>
  </si>
  <si>
    <t>винно-красный с лососевой каймой</t>
  </si>
  <si>
    <t>ДЖУЛИ ФОУЛИС</t>
  </si>
  <si>
    <t>JULIE FOWLIS</t>
  </si>
  <si>
    <t>насыщенно-розовый, яркий</t>
  </si>
  <si>
    <t>ЙЕЛЛОУИН</t>
  </si>
  <si>
    <t>YELLOWEEN</t>
  </si>
  <si>
    <t>ярко-желтый, тычинки коричневые</t>
  </si>
  <si>
    <t>ИНВЭЙЖН</t>
  </si>
  <si>
    <t>INVASION</t>
  </si>
  <si>
    <t>малиново-красный с широкой чисто-белой каймой</t>
  </si>
  <si>
    <t>КИСС ОФ ФАЙР</t>
  </si>
  <si>
    <t>KISS OF FIRE</t>
  </si>
  <si>
    <t>КОКОССА</t>
  </si>
  <si>
    <t>COCOSSA</t>
  </si>
  <si>
    <t>белый с жёлтыми лучиками от центра до 1/3 лепестка</t>
  </si>
  <si>
    <t>КОНКА Д Ор</t>
  </si>
  <si>
    <t>CONCA D'OR</t>
  </si>
  <si>
    <t>лимонно-жёлтый с чёрными тычинками</t>
  </si>
  <si>
    <t>ЛАВОН</t>
  </si>
  <si>
    <t>LAVON</t>
  </si>
  <si>
    <t>жёлтый с красными полосками от центра до 2/3 лепестка</t>
  </si>
  <si>
    <t>винно-красный с белой широкой каймой</t>
  </si>
  <si>
    <t>ЛЕСЛИ ВУДРИФ</t>
  </si>
  <si>
    <t>LESLEY WOODRIFF</t>
  </si>
  <si>
    <t>бордовый с белыми кончиками и жёлто-зелёной сердцевиной</t>
  </si>
  <si>
    <t>МАНИССА</t>
  </si>
  <si>
    <t>MANISSA</t>
  </si>
  <si>
    <t>белый с жёлтым центром и жёлтыми полосами до 2/3 лепестка</t>
  </si>
  <si>
    <t>МИСС ЛИЛИ</t>
  </si>
  <si>
    <t>MISS LILY</t>
  </si>
  <si>
    <t>белый, винно-красный от центра до середины лепестка</t>
  </si>
  <si>
    <t>МИСС ФЕЯ</t>
  </si>
  <si>
    <t>MISS FEYA</t>
  </si>
  <si>
    <t>тёмно-красный с тёмным крапом и белой тонкой каймой по краю</t>
  </si>
  <si>
    <t>МИСТЕР ДЖОБ</t>
  </si>
  <si>
    <t>MISTER JOB</t>
  </si>
  <si>
    <t>тёмно-розовый с кремовыми кончиками</t>
  </si>
  <si>
    <t>МИФ</t>
  </si>
  <si>
    <t>MYTH</t>
  </si>
  <si>
    <t>ярко-розовый с зелёной серединкой</t>
  </si>
  <si>
    <t>МОНТЕГО БЭЙ</t>
  </si>
  <si>
    <t>MONTEGO BAY</t>
  </si>
  <si>
    <t>кремово-жёлтый с винно-красными мазками по центру лепестка, на 3 год выростает до 2,2 м и дает до 30 очень крупных соцветий</t>
  </si>
  <si>
    <t>МУССАСИ</t>
  </si>
  <si>
    <t>MUSSASI</t>
  </si>
  <si>
    <t>МЭЙВУД</t>
  </si>
  <si>
    <t>MAYWOOD</t>
  </si>
  <si>
    <t>сиреневый с желтоватым центром, лёгкое гофре</t>
  </si>
  <si>
    <t>НИМФА</t>
  </si>
  <si>
    <t>NYMPH</t>
  </si>
  <si>
    <t>кремовый, малиновые стреловидные мазки от сердцевина до середины лепестками</t>
  </si>
  <si>
    <t>ОЛИМПИК ФЛЕЙМ</t>
  </si>
  <si>
    <t>розовато-кремовый с ярко-красным центром и жёлтой сердцевиной</t>
  </si>
  <si>
    <t>ОН СТЕЙДЖ</t>
  </si>
  <si>
    <t>ON STAGE</t>
  </si>
  <si>
    <t>ярко-розовый, с небольшой желтой серцевинкой, на 3 год выростает до 2,2 м и дает до 30 очень крупных соцветий</t>
  </si>
  <si>
    <t>ПОНТИАК</t>
  </si>
  <si>
    <t>PONTIAC</t>
  </si>
  <si>
    <t>кремовый, к центру интенсивно жёлтый</t>
  </si>
  <si>
    <t>ПРИТТИ ВУМЕН</t>
  </si>
  <si>
    <t>PRETTY WOMEN</t>
  </si>
  <si>
    <t>кремовый с розовым к центру, ОЧЕНЬ Крупный цветок</t>
  </si>
  <si>
    <t>ПУРПЛ КИНГ</t>
  </si>
  <si>
    <t>PURPLE KING</t>
  </si>
  <si>
    <t>сиренево-розовый с насыщенно-розовым центром и исходящими из сердцевины до середины лепестка лучами</t>
  </si>
  <si>
    <t>ПУРПЛ ЛЕДИ</t>
  </si>
  <si>
    <t>PURPLE LADY</t>
  </si>
  <si>
    <t>ПУРПЛ ПРИНС</t>
  </si>
  <si>
    <t>PURPLE PRINCE</t>
  </si>
  <si>
    <t>бордовый, глянцевый, на 3 год выростает до 2,2 м и дает до 30 очень крупных соцветий</t>
  </si>
  <si>
    <t>РЕД ДАТЧ</t>
  </si>
  <si>
    <t>RED DUTCH</t>
  </si>
  <si>
    <t xml:space="preserve">винно-красный от центра на две трети лепестка, кончики ярко-желтые </t>
  </si>
  <si>
    <t>РЕД ХОТ</t>
  </si>
  <si>
    <t>RED HOT</t>
  </si>
  <si>
    <t>розовато-оранжевый с желтой узкой каймой и желтой сердцевинкой, пыльники коричневые</t>
  </si>
  <si>
    <t>РЕКСОНА</t>
  </si>
  <si>
    <t>REXONA</t>
  </si>
  <si>
    <t>белый, с желтеющим центром</t>
  </si>
  <si>
    <t>РОБЕРТ ГРИЗБАХ</t>
  </si>
  <si>
    <t>ROBERT GRIESBACH</t>
  </si>
  <si>
    <t>белый с винно-красным обширным пятном и жёлто-зелёным центром</t>
  </si>
  <si>
    <t>РОБЕРТ СУОНСОН</t>
  </si>
  <si>
    <t>ROBERT SWANSON</t>
  </si>
  <si>
    <t>кремово-жёлтый, рубиновый от центра до 2/3 лепестка</t>
  </si>
  <si>
    <t>РОБИНА</t>
  </si>
  <si>
    <t>ROBINA</t>
  </si>
  <si>
    <t>рубиновый, с небольшим желтым центром</t>
  </si>
  <si>
    <t>РОССЕЛИНИ</t>
  </si>
  <si>
    <t>ROSSELINI</t>
  </si>
  <si>
    <t>розовый с зелёной сердцевинкой, на 3 год выростает до 2,2 м и дает до 30 очень крупных соцветий</t>
  </si>
  <si>
    <t>САБАНЕТА</t>
  </si>
  <si>
    <t>SABANETA</t>
  </si>
  <si>
    <t>светло-абрикосовый, горловина оранжево-лососевого цвета, сердцевина желтая, крап</t>
  </si>
  <si>
    <t>САЛТАРЕЛЛО</t>
  </si>
  <si>
    <t>SALTARELLO</t>
  </si>
  <si>
    <t>лососевый-оранжевый, очень крупные соцветия</t>
  </si>
  <si>
    <t>САТИСФЭКШН</t>
  </si>
  <si>
    <t>SATISFACTION</t>
  </si>
  <si>
    <t>темно-розовый, сердцевина ярко-желтая</t>
  </si>
  <si>
    <t>СМОКИ МАУНТЕЙН</t>
  </si>
  <si>
    <t>SMOKEY MOUNTAIN</t>
  </si>
  <si>
    <t>винно-красный с кремовыми кончиками</t>
  </si>
  <si>
    <t>СОФИ</t>
  </si>
  <si>
    <t>SOPHIE</t>
  </si>
  <si>
    <t>винно-красный с широкой жёлтой каймой</t>
  </si>
  <si>
    <t>СПЕЙС МОУНТЕЙН</t>
  </si>
  <si>
    <t>SPACE MOUNTAIN</t>
  </si>
  <si>
    <t>светло-розовый с пурпурными прожилками и желтой сердцевиной</t>
  </si>
  <si>
    <t>ТАРРАГОНА</t>
  </si>
  <si>
    <t>TARRAGONA</t>
  </si>
  <si>
    <t>светло-жёлтый с желтой серцевиной</t>
  </si>
  <si>
    <t>ТЕМПАНО</t>
  </si>
  <si>
    <t>TEMPANO</t>
  </si>
  <si>
    <t>розовый с тёмно-розовыми продольными полосами и широкой белой каймой</t>
  </si>
  <si>
    <t>УРАНДИ</t>
  </si>
  <si>
    <t>URANDI</t>
  </si>
  <si>
    <t>сиренево-розовый с белёсыми полосами и жёлтым центром</t>
  </si>
  <si>
    <t>ФЛЭШПОИНТ</t>
  </si>
  <si>
    <t>FLASHPOINT</t>
  </si>
  <si>
    <t>ФРИЗО</t>
  </si>
  <si>
    <t>FRISO</t>
  </si>
  <si>
    <t>белый, пурпурный от центра до середины лепестка</t>
  </si>
  <si>
    <t>ХОЛЛАНД БЬЮТИ</t>
  </si>
  <si>
    <t>HOLLAND BEAUTY</t>
  </si>
  <si>
    <t>малиновые лепестки с кремовой каймой</t>
  </si>
  <si>
    <t>ШЕХЕРЕЗАДА</t>
  </si>
  <si>
    <t>SHEHEREZADE</t>
  </si>
  <si>
    <t>насыщенно-бордовый от центра, кончики-белые</t>
  </si>
  <si>
    <t>пламенный:желтый, с ярко-красными мазками в центре лепестка</t>
  </si>
  <si>
    <t>ЭЛЮЗИВ</t>
  </si>
  <si>
    <t>ELUSIVE</t>
  </si>
  <si>
    <t>лососево-розовый с жёлтым центром и белым контуром, гофре</t>
  </si>
  <si>
    <t xml:space="preserve">Trumpet / Трубчатые гибриды </t>
  </si>
  <si>
    <t>АФРИКАН КУИН</t>
  </si>
  <si>
    <t>AFRICAN QUEEN</t>
  </si>
  <si>
    <t>кремово-оранжевый с бронзовыми подпалинами с внешней стороны цветка</t>
  </si>
  <si>
    <t>ГОЛДЕН СПЛЕНДОР</t>
  </si>
  <si>
    <t>GOLDEN SPLENDOUR</t>
  </si>
  <si>
    <t>желтый, с бронзовыми подпалинами у края лепестка, внешняя сторона цветка бронзовая</t>
  </si>
  <si>
    <t>ПИНК ПЕРФЕКШН</t>
  </si>
  <si>
    <t>PINK PERFECTION</t>
  </si>
  <si>
    <t>бело-розовый, края насыщенно-розовые, внешняя сторона цветка ярко-розовая, с внутренней и внешней стороны лепестка красные полосы</t>
  </si>
  <si>
    <t>РЕГАЛЕ</t>
  </si>
  <si>
    <t xml:space="preserve">REGALE </t>
  </si>
  <si>
    <t>внутри цветок белый с желтым центром, внешняя сторона белая с розовыми и пурпурными полосами</t>
  </si>
  <si>
    <t>РЕГАЛЕ АЛБУМ</t>
  </si>
  <si>
    <t>REGALE ALBUM</t>
  </si>
  <si>
    <t>белый, с желтым внутри цветка, тычинки желтые</t>
  </si>
  <si>
    <t>Tigrinum / Тигровые</t>
  </si>
  <si>
    <t>АЙОВА РОУЗ</t>
  </si>
  <si>
    <t>IOWA ROSE</t>
  </si>
  <si>
    <t>тёмно-розовый со светлыми полосками , желтоватым центром и частым бронзовым крапом</t>
  </si>
  <si>
    <t>ВАЛЛИ НАППА</t>
  </si>
  <si>
    <t>VALLEY NAPPA</t>
  </si>
  <si>
    <t xml:space="preserve">палево-розовый с тёмными штрихами </t>
  </si>
  <si>
    <t>ВАЛЛИ ОРАНЖ</t>
  </si>
  <si>
    <t>VALLEY ORANGE</t>
  </si>
  <si>
    <t>ярко-тёмно-жёлтый с тёмно-оранжевым крапом</t>
  </si>
  <si>
    <t>ВАЛЛИ САН</t>
  </si>
  <si>
    <t>VALLEY SUN</t>
  </si>
  <si>
    <t>лимонно-жёлтый с тёмным крапом</t>
  </si>
  <si>
    <t>ГАЙАВАТА</t>
  </si>
  <si>
    <t>HYAWATHA</t>
  </si>
  <si>
    <t>тёмно-красный с тёмным редким крапом</t>
  </si>
  <si>
    <t>НАЙТ ФЛАЙЕР</t>
  </si>
  <si>
    <t>NIGHT FLYER</t>
  </si>
  <si>
    <t>бордовый с тёмным редким крапом</t>
  </si>
  <si>
    <t>РЕД ВЕЛЬВЕТ</t>
  </si>
  <si>
    <t>RED VELVET</t>
  </si>
  <si>
    <t>ярко-бордовый, глянцевый с чёрным крапом и жёлтыми тычинками</t>
  </si>
  <si>
    <t>УАЙТ ТВИНКЛ</t>
  </si>
  <si>
    <t>WHITE TWINKLE</t>
  </si>
  <si>
    <t xml:space="preserve">Многоцветковая лилия, цветки кремового цвета с темно-пурпурными пятнышками у центра цветка, чалмовидные. </t>
  </si>
  <si>
    <t>ФЛОРА ПЛЕНА</t>
  </si>
  <si>
    <t>FLORA PLENA</t>
  </si>
  <si>
    <t xml:space="preserve">МАХРОВЫЕ цветки оранжевого цвета с пурпурным крапом, чалмовидные. </t>
  </si>
  <si>
    <t>TETRAPLOID Tigrinum / ТЕТРАПЛОИДНЫЕ</t>
  </si>
  <si>
    <t>ПЕРЛ ДЖЕНИФЕР</t>
  </si>
  <si>
    <t>PEARL JENNIFER</t>
  </si>
  <si>
    <t>жёлтый с коричневым крапом. Большее количество цветков, дольшее цветение. Толстые лепестки и крепкие стебли.</t>
  </si>
  <si>
    <t>ПЕРЛ ДЖЕССИКА</t>
  </si>
  <si>
    <t>PEARL JESSICA</t>
  </si>
  <si>
    <t>тёмно-розовый с оранжево-розовым центром. Большее количество цветков, дольшее цветение. Толстые лепестки и крепкие стебли.</t>
  </si>
  <si>
    <t>ПЕРЛ КАРОЛИН</t>
  </si>
  <si>
    <t>PEARL CAROLINE</t>
  </si>
  <si>
    <t>ярко-оранжевый. Большее количество цветков, дольшее цветение. Толстые лепестки и крепкие стебли.</t>
  </si>
  <si>
    <t>ПЕРЛ СТЭЙСИ</t>
  </si>
  <si>
    <t>PEARL STACEY</t>
  </si>
  <si>
    <t>кремово-жёлтый с тёмно-жёлтым центром. Большее количество цветков, дольшее цветение. Толстые лепестки и крепкие стебли.</t>
  </si>
  <si>
    <t>Species / Редкие гибриды</t>
  </si>
  <si>
    <t>АУР. ВИРЖДИНАЛЕ</t>
  </si>
  <si>
    <t>AURATUM VIRGINALE</t>
  </si>
  <si>
    <t>Крупный цветок белого цвета с желтой крупной полосой от сердцевины к концу, красно-коричневые пыльники, 25см</t>
  </si>
  <si>
    <t>АУР. ГОЛД БЕНД</t>
  </si>
  <si>
    <t>AURATUM GOLD BAND</t>
  </si>
  <si>
    <t>Крупный цветок белого цвета с желтой крупной полосой от сердцевины к концу, яркий крап, красно-коричневые пыльники, 25см</t>
  </si>
  <si>
    <t>БЛЭК БЬЮТИ</t>
  </si>
  <si>
    <t>BLACK BEAUTY</t>
  </si>
  <si>
    <t>Многоцветковая лилия, цветки пурпурно-красного цвета с темн-красными точками , чалмовидные. Для заднего плана бордюра</t>
  </si>
  <si>
    <t>ГЕНРИ</t>
  </si>
  <si>
    <t>HENRYI</t>
  </si>
  <si>
    <t>Многоцветковая лилия, 1.8-2,4м! цветки абрикосового цвета с темно-красными бородками, чалмовидные. Для заднего плана бордюра</t>
  </si>
  <si>
    <t xml:space="preserve">ЛЕДИ АЛИСА </t>
  </si>
  <si>
    <t>LADY ALICE</t>
  </si>
  <si>
    <t>Многоцветковая лилия, лепестки белого цвета с насыщенно-абрикосовым центром и оранжевыми бородками, чалмовидные. Для заднего плана бордюра</t>
  </si>
  <si>
    <t>СКАРЛЕТ ДЕЛАЙТ</t>
  </si>
  <si>
    <t>SCARLET DELIGHT</t>
  </si>
  <si>
    <t>красный с тёмным крапом и зелёной серединкой</t>
  </si>
  <si>
    <t>СП. АЛЬБУМ</t>
  </si>
  <si>
    <t>SPECIOSUM ALBUM</t>
  </si>
  <si>
    <t>с загнутыми , слегка гофрированными лепестками, белого цвета, тычинки коричневые</t>
  </si>
  <si>
    <t>СП. РУБРУМ</t>
  </si>
  <si>
    <t>SPECIOSUM RUBRUM</t>
  </si>
  <si>
    <t>Многоцветковая лилия, цветки пунцово-красного цвета с темно-красными точками, белой каймой, чалмовидные. Для заднего плана бордюра</t>
  </si>
  <si>
    <t>НИЗКОРОСЛЫЕ Asiatic Hybrids / Азиатские гибриды</t>
  </si>
  <si>
    <t>ЭЛЬГРАДО</t>
  </si>
  <si>
    <t>ELGRADO</t>
  </si>
  <si>
    <t>бордово-красный</t>
  </si>
  <si>
    <t>НИЗКОРОСЛЫЕ  Oriental Hybrids / Восточные гибриды</t>
  </si>
  <si>
    <t>ANGELIQUE</t>
  </si>
  <si>
    <t>ГАРДЕН ПАТИ</t>
  </si>
  <si>
    <t>GARDEN PARTY</t>
  </si>
  <si>
    <t>белый, с ярко- желтыми полосами от центра ярко- желтыми до красного к концу лепестка, красный крап</t>
  </si>
  <si>
    <t>РОЗИ ДИМПЛ</t>
  </si>
  <si>
    <t>ROSY DIMPLE</t>
  </si>
  <si>
    <t>сиренево-розовый с белым центром и жёлтой сердцевиной</t>
  </si>
  <si>
    <t>САННИ БОРНЕО</t>
  </si>
  <si>
    <t>SUNNY BORNEO</t>
  </si>
  <si>
    <t>белый с нежно-розовыми подпалинами и краями лепестков</t>
  </si>
  <si>
    <t>СУВЕНИР</t>
  </si>
  <si>
    <t>SOUVENIR</t>
  </si>
  <si>
    <t>белый с нежно-розовым широким обрамлением лепестков, гофре</t>
  </si>
  <si>
    <t>ШОУВИННЕР</t>
  </si>
  <si>
    <t>SHOWWINNER</t>
  </si>
  <si>
    <t>малиновый с жёлтым центром, фиолетовыми тычинками и белой каймой</t>
  </si>
  <si>
    <t>ЭНТЕРТЕЙНЕР</t>
  </si>
  <si>
    <t>ENTERTAINER</t>
  </si>
  <si>
    <t>малиново-розовый с белым центром и тёмно-розовым крапом, гофре</t>
  </si>
  <si>
    <t>ЛУКОВИЦЫ БОЛЬШОГО РАЗМЕРА ДЛЯ ВЫГОНКИ</t>
  </si>
  <si>
    <t>ВОСТОЧНЫЕ ГИБРИДЫ</t>
  </si>
  <si>
    <t>АКАПУЛЬКО 18/20</t>
  </si>
  <si>
    <t>ACAPULCO 18/20</t>
  </si>
  <si>
    <t>СИБИРЬ 18/20</t>
  </si>
  <si>
    <t>SIBERIA 18/20</t>
  </si>
  <si>
    <t>Л.О. ГИБРИДЫ</t>
  </si>
  <si>
    <t>ТРИУМФАТОР 18/20</t>
  </si>
  <si>
    <t>TRIUMPHATOR 18/20</t>
  </si>
  <si>
    <t>белый, соцветия направлены вверх</t>
  </si>
  <si>
    <t>красно-розовый с тёмным напылением в сердцевине</t>
  </si>
  <si>
    <t>винно-красный</t>
  </si>
  <si>
    <t>Мелроуз</t>
  </si>
  <si>
    <t>сиреневый с белой каймой</t>
  </si>
  <si>
    <t>Мондиал</t>
  </si>
  <si>
    <t>Монселла</t>
  </si>
  <si>
    <t>желтый с красн. полос.</t>
  </si>
  <si>
    <t>Монте Бью</t>
  </si>
  <si>
    <t xml:space="preserve">жёлтый  </t>
  </si>
  <si>
    <t>Монте Карло</t>
  </si>
  <si>
    <t>Монте Оранж</t>
  </si>
  <si>
    <t>оранжево-красный, с желтым донцем</t>
  </si>
  <si>
    <t>Монтрё</t>
  </si>
  <si>
    <t>Урал</t>
  </si>
  <si>
    <t>ярко-розовый с белыми переливами</t>
  </si>
  <si>
    <t>Орка</t>
  </si>
  <si>
    <t>розовато-жёлтый</t>
  </si>
  <si>
    <t>Пинк Миракл</t>
  </si>
  <si>
    <t>розовый с белыми переливами, перламутровый</t>
  </si>
  <si>
    <t>Ред Бейби Долл</t>
  </si>
  <si>
    <t>насыщенно-красный, ближе к бордовому, глянцевый</t>
  </si>
  <si>
    <t>Рембранд</t>
  </si>
  <si>
    <t>темно-розовый с перламутровым краем</t>
  </si>
  <si>
    <t>Роял Акрес</t>
  </si>
  <si>
    <t>Силеста</t>
  </si>
  <si>
    <t>винно-красный с желтой каймой</t>
  </si>
  <si>
    <t xml:space="preserve">махровый белый  </t>
  </si>
  <si>
    <t>Петит Фо</t>
  </si>
  <si>
    <t>махр. коронка в форме тарталетки пастельно-желто-розовая</t>
  </si>
  <si>
    <t>Пинк Парадайз</t>
  </si>
  <si>
    <t>Пич Свирл</t>
  </si>
  <si>
    <t>Тюльпан</t>
  </si>
  <si>
    <t>оранжевый</t>
  </si>
  <si>
    <t>Гиацинт</t>
  </si>
  <si>
    <t>Нарцисс</t>
  </si>
  <si>
    <t>кремовый</t>
  </si>
  <si>
    <t>Лук декор.</t>
  </si>
  <si>
    <t>Анемона</t>
  </si>
  <si>
    <t>смесь</t>
  </si>
  <si>
    <t>Колхикум</t>
  </si>
  <si>
    <t>I</t>
  </si>
  <si>
    <t>Фрезия</t>
  </si>
  <si>
    <t>Фритиллярия</t>
  </si>
  <si>
    <t>Мускари</t>
  </si>
  <si>
    <t>Ранункулюс</t>
  </si>
  <si>
    <t>Сцилла</t>
  </si>
  <si>
    <t>Камассия</t>
  </si>
  <si>
    <t>Хионодокса</t>
  </si>
  <si>
    <t>Крокус</t>
  </si>
  <si>
    <t>Ирис голл.</t>
  </si>
  <si>
    <t>Ирис</t>
  </si>
  <si>
    <t>Пушкиния</t>
  </si>
  <si>
    <t>голубой</t>
  </si>
  <si>
    <t>сиреневый</t>
  </si>
  <si>
    <t>Голд Февер</t>
  </si>
  <si>
    <t>Дабл Прайс</t>
  </si>
  <si>
    <t>ярко-сиреневый</t>
  </si>
  <si>
    <t>Дабл Принцесс</t>
  </si>
  <si>
    <t xml:space="preserve">тёмно-розовый  </t>
  </si>
  <si>
    <t>Джет Сет</t>
  </si>
  <si>
    <t>светло-розовый с нежно-розовыми широкими мазками</t>
  </si>
  <si>
    <t>Диор</t>
  </si>
  <si>
    <t>Йелова</t>
  </si>
  <si>
    <t>Кардинал Мидцентри</t>
  </si>
  <si>
    <t>Картуш</t>
  </si>
  <si>
    <t>белый с ярко-розовой каймой</t>
  </si>
  <si>
    <t>Коламбус</t>
  </si>
  <si>
    <t>малиновый с белой каймой</t>
  </si>
  <si>
    <t>Мама Мия</t>
  </si>
  <si>
    <t>ярко-розовый с перламутровым краем</t>
  </si>
  <si>
    <t>Маргарита</t>
  </si>
  <si>
    <t>пурпурно-фиолетовый</t>
  </si>
  <si>
    <t>Мария Джо</t>
  </si>
  <si>
    <t>жёлтый</t>
  </si>
  <si>
    <t>Матрикс</t>
  </si>
  <si>
    <t>Истертайд</t>
  </si>
  <si>
    <t xml:space="preserve">ГУСТОМАХРОВЫЙ лимонно-жёлтый
Экслюзив! </t>
  </si>
  <si>
    <t>Калгари</t>
  </si>
  <si>
    <t>махр. кремово-белый</t>
  </si>
  <si>
    <t>махр. желтый с желто-светло-оранжевой махровой коронкой</t>
  </si>
  <si>
    <t>Ле Торш</t>
  </si>
  <si>
    <t xml:space="preserve">махровый с очень большим колчеством лепестков околоцветника,  смешанные белые со светло-жёлтыми лепестками
Экслюзив! </t>
  </si>
  <si>
    <t>Магеллан</t>
  </si>
  <si>
    <t>Май Стори</t>
  </si>
  <si>
    <t>Монца</t>
  </si>
  <si>
    <t>Мэдисон</t>
  </si>
  <si>
    <t>чисто белый, с желто-оранжевой густомахровой коронкой</t>
  </si>
  <si>
    <t>Хотпантс</t>
  </si>
  <si>
    <t>двухцветный: белый с фиолетовым</t>
  </si>
  <si>
    <t>Хэппи Дженерейшн</t>
  </si>
  <si>
    <t>белый с красными перьями, желтой основой</t>
  </si>
  <si>
    <t>Ширли</t>
  </si>
  <si>
    <t>Ширли Дрим</t>
  </si>
  <si>
    <t>Шиун</t>
  </si>
  <si>
    <t>двухцветный: чисто белый с темно-фиолетовым краем</t>
  </si>
  <si>
    <t>Эль Сид</t>
  </si>
  <si>
    <t>красный, с жёлтым краем, перистый</t>
  </si>
  <si>
    <t>Эрмитаж</t>
  </si>
  <si>
    <t>оранжевый с тёмными перьями</t>
  </si>
  <si>
    <t>Ян Сайнетт</t>
  </si>
  <si>
    <t>розово-красный с желтой каймой</t>
  </si>
  <si>
    <t>Яп Гроот</t>
  </si>
  <si>
    <t>кремовый с желтыми перьями + декоративная листва</t>
  </si>
  <si>
    <t>ТЮЛЬПАНЫ ГРЕЙГА (TULIPS GREIGII)</t>
  </si>
  <si>
    <t>Али Баба</t>
  </si>
  <si>
    <t>розово-красный, декоративная листва</t>
  </si>
  <si>
    <t>Ауторити</t>
  </si>
  <si>
    <t>внутри белый, снаружи красный с белой каймой, декоративная листва</t>
  </si>
  <si>
    <t>Виннипег</t>
  </si>
  <si>
    <t>желтый с красными полосками по центру</t>
  </si>
  <si>
    <t>18см</t>
  </si>
  <si>
    <t>Дабл Ред Ридинг Худ</t>
  </si>
  <si>
    <t>махровый, алый, очень экзотического вида при распускании бутона, декоративная листва</t>
  </si>
  <si>
    <t>Ораторио</t>
  </si>
  <si>
    <t>светло-розовый , декоративная листва</t>
  </si>
  <si>
    <t>Перфекционист</t>
  </si>
  <si>
    <t>высокий бокал, красный центр, чисто-белая кайма</t>
  </si>
  <si>
    <t>Плезир</t>
  </si>
  <si>
    <t>ярко-розовый с ярко-розовыми мазками по кремово-желтой кайме</t>
  </si>
  <si>
    <t>Профессор Де Моззери</t>
  </si>
  <si>
    <t>нежно-розовый с кремовой каймой,  декоративная листва</t>
  </si>
  <si>
    <t>Царь Петр</t>
  </si>
  <si>
    <t>белый с полосой розово-красный крапинок, декоративная листва</t>
  </si>
  <si>
    <t>Юнайтед Стейтс</t>
  </si>
  <si>
    <t>нежно-розовый с ярко-желтой каймой,  декоративная листва</t>
  </si>
  <si>
    <t>ТЮЛЬПАНЫ КАУФМАНА (TULIPS KAUFFMANNIANA)</t>
  </si>
  <si>
    <t>Анкилла</t>
  </si>
  <si>
    <t>снаружи красный с белой каймой, когда бокал открывается - внутри белый с розовой горловиной,  декоративная листва</t>
  </si>
  <si>
    <t>Корона</t>
  </si>
  <si>
    <t>снаружи красный с кремово-желтой каймой, когда бокал открывается - внутри светло-желтый с розовой горловиной,  декоративная листва</t>
  </si>
  <si>
    <t>Лов Сонг</t>
  </si>
  <si>
    <t>оранжево-алый</t>
  </si>
  <si>
    <t>Хертс Делайт</t>
  </si>
  <si>
    <t>12см</t>
  </si>
  <si>
    <t>Шекспир</t>
  </si>
  <si>
    <t>оранжевый снаружи, внутри двухцветный: в центре желтый с оранжево-красной каймой и подпалинами</t>
  </si>
  <si>
    <t>Шоувиннер</t>
  </si>
  <si>
    <t>ТЮЛЬПАНЫ ФОСТЕРА (TULIPS FOSTERIANA)</t>
  </si>
  <si>
    <t>Пиранд</t>
  </si>
  <si>
    <t>ярко-розовый с белой каймой</t>
  </si>
  <si>
    <t>Рози Дрим</t>
  </si>
  <si>
    <t>ярко-розовый с кремово-желтой каймой</t>
  </si>
  <si>
    <t>Свитхёрт</t>
  </si>
  <si>
    <t>белый с лимонно-желтыми широкими полосами</t>
  </si>
  <si>
    <t>ТЮЛЬПАНЫ ВИДОВЫЕ</t>
  </si>
  <si>
    <t>Альба Коурелеа Окулята</t>
  </si>
  <si>
    <t>белый с ярко-синим центром</t>
  </si>
  <si>
    <t>Брайт Джем</t>
  </si>
  <si>
    <t xml:space="preserve">медово-жёлтый    </t>
  </si>
  <si>
    <t>Леди Джейн</t>
  </si>
  <si>
    <t>белые внутри с жёлтым центром, палево-розовые снаружи</t>
  </si>
  <si>
    <t>Лилипут</t>
  </si>
  <si>
    <t>малиново-красные, крошечные, почти как крокусы, глянцевые, очень трогательные</t>
  </si>
  <si>
    <t>Литтл Бьюти</t>
  </si>
  <si>
    <t>красный с фиолетово-сиреневым центром</t>
  </si>
  <si>
    <t>Литтл Принцесс</t>
  </si>
  <si>
    <t>лососевый с буро-жёлтым центром</t>
  </si>
  <si>
    <t>Лилак Уандер</t>
  </si>
  <si>
    <t>нежнейший розовый с жёлтым центром</t>
  </si>
  <si>
    <t>Тарда</t>
  </si>
  <si>
    <t>ярко-жёлтый с белыми кончиками</t>
  </si>
  <si>
    <t>Блю</t>
  </si>
  <si>
    <t>Пинк</t>
  </si>
  <si>
    <t>Перпл</t>
  </si>
  <si>
    <t>Уайт</t>
  </si>
  <si>
    <t>ГИАЦИНТЫ 14/15</t>
  </si>
  <si>
    <t>Аваланч</t>
  </si>
  <si>
    <t>НОВИНКА! 
чисто-белый</t>
  </si>
  <si>
    <t>Аида</t>
  </si>
  <si>
    <t>ультрамарин</t>
  </si>
  <si>
    <t>Айлос</t>
  </si>
  <si>
    <t>НОВИНКА! 
сиреневый</t>
  </si>
  <si>
    <t>Аметист</t>
  </si>
  <si>
    <t>фиолетовый с белой каймой</t>
  </si>
  <si>
    <t>Анна Лиза</t>
  </si>
  <si>
    <t>Анна Мария</t>
  </si>
  <si>
    <t>тёмно-розовый с белой каймой</t>
  </si>
  <si>
    <t>Антарктика</t>
  </si>
  <si>
    <t>Априкот Пашшн</t>
  </si>
  <si>
    <t>абрикосово-розовый</t>
  </si>
  <si>
    <t>Априкот Стар</t>
  </si>
  <si>
    <t>НОВИНКА! 
кремово-нежнейший абрикосовый оттенок</t>
  </si>
  <si>
    <t>Атлантик</t>
  </si>
  <si>
    <t>фиолетовый с голубым</t>
  </si>
  <si>
    <t>Бельвю</t>
  </si>
  <si>
    <t>НОВИНКА! 
розоватый, кремовый</t>
  </si>
  <si>
    <t>Блю Джакет</t>
  </si>
  <si>
    <t>синий с темно-син. венами</t>
  </si>
  <si>
    <t>Блю Маджик</t>
  </si>
  <si>
    <t>темно-синий с белым центром</t>
  </si>
  <si>
    <t>Блю Стар</t>
  </si>
  <si>
    <t>Вудсток</t>
  </si>
  <si>
    <t>переливающийся бордовый</t>
  </si>
  <si>
    <t>Вуурбак</t>
  </si>
  <si>
    <t>красно-розовый с сиреневым отливом</t>
  </si>
  <si>
    <t>Дарк Дименшн</t>
  </si>
  <si>
    <t>ЭКСКЛЮЗИВ! НОВИНКА! Черный гиацинт</t>
  </si>
  <si>
    <t>Дельфт Блю</t>
  </si>
  <si>
    <t>Джипси Куин</t>
  </si>
  <si>
    <t>Джипси Принцесс</t>
  </si>
  <si>
    <t>светло-жёлтый</t>
  </si>
  <si>
    <t>Ибис</t>
  </si>
  <si>
    <t>Йеллоу Куин</t>
  </si>
  <si>
    <t>кремово-желтый</t>
  </si>
  <si>
    <t>Карнеги</t>
  </si>
  <si>
    <t>Леди Дерби</t>
  </si>
  <si>
    <t>светло-розовый</t>
  </si>
  <si>
    <t>Мария</t>
  </si>
  <si>
    <t>ярко-синий</t>
  </si>
  <si>
    <t>Маркони</t>
  </si>
  <si>
    <t>Минос</t>
  </si>
  <si>
    <t>Мисс Сайгон</t>
  </si>
  <si>
    <t>нежно-сиреневый</t>
  </si>
  <si>
    <t>Одиссей</t>
  </si>
  <si>
    <t>Олл Стар</t>
  </si>
  <si>
    <t>Экслюзив!  
сиренево-голубой с медовым глазком</t>
  </si>
  <si>
    <t>Остара</t>
  </si>
  <si>
    <t>Пасифик Оушн</t>
  </si>
  <si>
    <t>Перпл Сенсейшн</t>
  </si>
  <si>
    <t>нежно-сиреневый с белой каймой</t>
  </si>
  <si>
    <t>Пинк Ангел</t>
  </si>
  <si>
    <t>розовый с белым кантом</t>
  </si>
  <si>
    <t>Пинк Перл</t>
  </si>
  <si>
    <t>розовый с темно-розовыми венами</t>
  </si>
  <si>
    <t>Питер Стуйвезант</t>
  </si>
  <si>
    <t>фиолетово-синий</t>
  </si>
  <si>
    <t>Пол Херманн</t>
  </si>
  <si>
    <t>фиолетовый с сиреневой каймой</t>
  </si>
  <si>
    <t>Принц Роуз</t>
  </si>
  <si>
    <t>Пурпл Воис</t>
  </si>
  <si>
    <t>Пурпл Стар</t>
  </si>
  <si>
    <t>голубовато-сиреневый</t>
  </si>
  <si>
    <t>Ред Мэджик</t>
  </si>
  <si>
    <t>красный с белыми глазками</t>
  </si>
  <si>
    <t>Сити оф Харлем</t>
  </si>
  <si>
    <t>Скай Джакет</t>
  </si>
  <si>
    <t>небесно-голубой с голубыми венами</t>
  </si>
  <si>
    <t>Сплендид Корнелия</t>
  </si>
  <si>
    <t>светлый сиренево-розовый</t>
  </si>
  <si>
    <t>Топ Хит</t>
  </si>
  <si>
    <t>Уайт Перл</t>
  </si>
  <si>
    <t>Фондант</t>
  </si>
  <si>
    <t>компактный, нежнейший розовый, перламутровый</t>
  </si>
  <si>
    <t>Эль Инносенс</t>
  </si>
  <si>
    <t>Ян Бос</t>
  </si>
  <si>
    <t>ГИАЦИНТЫ 17/18</t>
  </si>
  <si>
    <t>Айлос 17/18</t>
  </si>
  <si>
    <t>Блю Джакет 17/18</t>
  </si>
  <si>
    <t>Вудсток 17/18</t>
  </si>
  <si>
    <t>Джипси Куин 17/18</t>
  </si>
  <si>
    <t>Пинк Перл 17/18</t>
  </si>
  <si>
    <t>Сити оф Харлем 17/18</t>
  </si>
  <si>
    <t>Сплендид Корнелия 17/18</t>
  </si>
  <si>
    <t>Ян Бос 17/18</t>
  </si>
  <si>
    <t>ГИАЦИНТЫ МАХРОВЫЕ</t>
  </si>
  <si>
    <t>Аннабель</t>
  </si>
  <si>
    <t>розовый со светлым краем</t>
  </si>
  <si>
    <t>Блю Танго</t>
  </si>
  <si>
    <t>Экслюзив! 
голубой, с синими лучами</t>
  </si>
  <si>
    <t>Генерал Колер</t>
  </si>
  <si>
    <t>небесно-голубой</t>
  </si>
  <si>
    <t>Дабл Эрос</t>
  </si>
  <si>
    <t>Полосатый: белый с ярко-розовым</t>
  </si>
  <si>
    <t>Изабелла</t>
  </si>
  <si>
    <t>Кристал Пэлас</t>
  </si>
  <si>
    <t>темно-синий со светлым краем</t>
  </si>
  <si>
    <t>Принс оф Лов</t>
  </si>
  <si>
    <t>Ред Диамонд</t>
  </si>
  <si>
    <t>сиренево-красный</t>
  </si>
  <si>
    <t>Розетте</t>
  </si>
  <si>
    <t>тёмно-розовый с белым</t>
  </si>
  <si>
    <t>Роял Нави</t>
  </si>
  <si>
    <t xml:space="preserve">Экслюзив!  
насыщенно-фиолетовый </t>
  </si>
  <si>
    <t>Холлихок</t>
  </si>
  <si>
    <t>карминно-красный</t>
  </si>
  <si>
    <t>Честнат Флауэр</t>
  </si>
  <si>
    <t>ГИАЦИНТЫ МУЛЬТИЦВЕТКОВЫЕ</t>
  </si>
  <si>
    <t>Блю Фестивал</t>
  </si>
  <si>
    <t xml:space="preserve">светло-синий </t>
  </si>
  <si>
    <t>Пинк Фестивал</t>
  </si>
  <si>
    <t>Уайт Фестивал</t>
  </si>
  <si>
    <t>НАРЦИССЫ РОЗОВЫЕ, РЕДКИЕ</t>
  </si>
  <si>
    <t>Бритиш Гэмбл</t>
  </si>
  <si>
    <t xml:space="preserve">ЭКСКЛЮЗИВ! околоцветник белый, коронка розовая (трубчат.) </t>
  </si>
  <si>
    <t>Пинк Силк</t>
  </si>
  <si>
    <t>(трубчат.) околоцветник белый, коронка розовая</t>
  </si>
  <si>
    <t>Сагитта</t>
  </si>
  <si>
    <t>(трубчат.) околоцветник нежно-желтоватого оттенка, коронка розовая</t>
  </si>
  <si>
    <t>Сноутип</t>
  </si>
  <si>
    <t>Эппл Пай</t>
  </si>
  <si>
    <t>(сплит) околоцветник белый, коронка розовая, волнистая по краям, всетло-розовая к сердцевине. Очень крупная</t>
  </si>
  <si>
    <t>НАРЦИССЫ КРУПНОКОРОНЧАТЫЕ, СПЛИТ, ГОФРИРОВАННЫЕ</t>
  </si>
  <si>
    <t>Авалон</t>
  </si>
  <si>
    <t>(крупнокор.) околоцветник двухцветный: от белого центра до зеленовато-жёлтого на кончиках лепестков, коронка белая</t>
  </si>
  <si>
    <t>Амадеус Моцарт</t>
  </si>
  <si>
    <t>Априкот Вирл</t>
  </si>
  <si>
    <t>(сплит) белый с широкой волнистой коронкой нежно-лососевого цвета, центр жёлтый</t>
  </si>
  <si>
    <t>Артикол</t>
  </si>
  <si>
    <t>Балли</t>
  </si>
  <si>
    <t>(крупнокор. гофр.) кремовый с махровой гофрированной оранжевой коронкой</t>
  </si>
  <si>
    <t>Белла Виста</t>
  </si>
  <si>
    <t>(крупнокор. гофр.) чисто-белый с темно-оранжевой сильно-гофрированной полумахровой коронкой</t>
  </si>
  <si>
    <t>Бельканто</t>
  </si>
  <si>
    <t>(сплит) чисто белый с нежно желтой очень крупной слегка гофрир. коронкой</t>
  </si>
  <si>
    <t>Берлин</t>
  </si>
  <si>
    <t>(крупнокор. гофр.) жёлтый, коронка сильно гофрированная с широкой оранжевой каймой</t>
  </si>
  <si>
    <t>Блюз</t>
  </si>
  <si>
    <t>(крупнокор. гофр.) чисто-белый с ярко-жёлтой сильно-гофрированной коронкой</t>
  </si>
  <si>
    <t>Блэйзинг Стартлет</t>
  </si>
  <si>
    <t>Бью Гест</t>
  </si>
  <si>
    <t>Вальц</t>
  </si>
  <si>
    <t>Ванилла Пич</t>
  </si>
  <si>
    <t>(сплит гофр.) ванильно-желтый, с лососево-розовой гофрированной короной</t>
  </si>
  <si>
    <t>Венгерская Расподия</t>
  </si>
  <si>
    <t>Галактик Стар</t>
  </si>
  <si>
    <t>Гёрл Пауэр</t>
  </si>
  <si>
    <t>(сплит) околоцветник белый, коронка во время цветения меняет свой цвет от желтого до розово-лососевого</t>
  </si>
  <si>
    <t>Дельта</t>
  </si>
  <si>
    <t>(сплит) белый с 2-х цв. коронкой с заворач. лепестками : белыми с желто-оранж. звездой</t>
  </si>
  <si>
    <t>Диар Лов</t>
  </si>
  <si>
    <t>(сплит) белый, коронка нежно-лососево-розовая, махровая, гофрированная</t>
  </si>
  <si>
    <t>Долли Моллинджер</t>
  </si>
  <si>
    <t>(крупнокор.) белый с ярко-жёлтой коронкой с заворач. лепестками</t>
  </si>
  <si>
    <t>Донау Парк</t>
  </si>
  <si>
    <t>(крупнокор.) кремово-желтый околоцветник с белыми с желтыми полосками заворачивающимися лепестками, формой "звезды"</t>
  </si>
  <si>
    <t>Индиан Саммер</t>
  </si>
  <si>
    <t>(сплит) кремовый со светло-жёлтой коронкой</t>
  </si>
  <si>
    <t>Кассата</t>
  </si>
  <si>
    <t>(сплит) белый с нежно-жёлтой коронкой</t>
  </si>
  <si>
    <t>Кёрли</t>
  </si>
  <si>
    <t>Кёрли Лейс</t>
  </si>
  <si>
    <t>(гофрир.коронка) ярко-жёлтый с махровой коронкой</t>
  </si>
  <si>
    <t>Колбланк</t>
  </si>
  <si>
    <t>(сплит) белый с белой коронкой, слегка волнистой</t>
  </si>
  <si>
    <t>Кул Флейм</t>
  </si>
  <si>
    <t>Лемон Бьюти</t>
  </si>
  <si>
    <t>(крупнокор.) белый с ярко-лимонно-жёлтой коронкой с белой каймой по краю</t>
  </si>
  <si>
    <t>Лов Колл</t>
  </si>
  <si>
    <t>(сплит) белый с ярко-жёлтой махровой коронкой</t>
  </si>
  <si>
    <t>Малли</t>
  </si>
  <si>
    <t>Маунт Худ</t>
  </si>
  <si>
    <t>(крупнокор.)  белый, с кремово-белой коронкой</t>
  </si>
  <si>
    <t>Мэри Дж.Лиретте</t>
  </si>
  <si>
    <t>Модерн Арт</t>
  </si>
  <si>
    <t>Мондрагон</t>
  </si>
  <si>
    <t>(сплит) желтый с оранжевой коронкой со складками</t>
  </si>
  <si>
    <t>Оранджери</t>
  </si>
  <si>
    <t>(сплит) белый с тёмно-жёлтой, гофрированной коронкой</t>
  </si>
  <si>
    <t>Пайп Мэйор</t>
  </si>
  <si>
    <t>(крупнокор.) нежно-жёлтый к центру насыщенно лимонно-желтый, с оранжевой коронкой</t>
  </si>
  <si>
    <t>Параболе</t>
  </si>
  <si>
    <t>(крупнокор.) кремово-жёлтый , с полумахров. желто-оранжевой коронкой</t>
  </si>
  <si>
    <t>Паризьен</t>
  </si>
  <si>
    <t>(сплит) белый с жёлтой, гофрированной коронкой</t>
  </si>
  <si>
    <t>Пинк Уандер</t>
  </si>
  <si>
    <t>(сплит) белый, с гофрир. коронкой, белой с нежно-розовой каймой</t>
  </si>
  <si>
    <t>Пинк Шарм</t>
  </si>
  <si>
    <t>(крупнокорончатые) белый с 2-х цв. коронкой: от розового к белому в центре</t>
  </si>
  <si>
    <t>Прекоушес</t>
  </si>
  <si>
    <t>(крупнокор. гофр.) белый с желтовато-розовой гофрированной коронкой</t>
  </si>
  <si>
    <t>Принтал</t>
  </si>
  <si>
    <t>(сплит гофр.) 2-х ярусный цветок. Коронка гофрир. 2-х цв. Белая и лимонно-желтая</t>
  </si>
  <si>
    <t>Риот</t>
  </si>
  <si>
    <t>Рулетте</t>
  </si>
  <si>
    <t>(крупнокор.) белый, коронка жёлтая с широкой оранжевой каймой</t>
  </si>
  <si>
    <t>Рэйнбоу</t>
  </si>
  <si>
    <t>(крупнокор.) белый, коронка жёлтая с оранжевой каймой, центр зелёный</t>
  </si>
  <si>
    <t>Рэйнбоу оф Колорс</t>
  </si>
  <si>
    <t>Санни Гёрлфренд</t>
  </si>
  <si>
    <t>Сансет Серенад</t>
  </si>
  <si>
    <t>(сплит) белый с 2-х цв. коронкой: белый с желто-оранжевой звездой</t>
  </si>
  <si>
    <t>Саунд</t>
  </si>
  <si>
    <t>(бахромч.коронка) белый, коронка желтая с сильногофрир. ярко-оранжевой каймой</t>
  </si>
  <si>
    <t>Синьор</t>
  </si>
  <si>
    <t>(крупнокор.) жёлтый с жёлтой гофрированной коронкой</t>
  </si>
  <si>
    <t>Слим Уитман</t>
  </si>
  <si>
    <t>(крупнокор.) белый, коронка тёмно-жёлтая со светло-жёлтой каймой, гофрированная</t>
  </si>
  <si>
    <t>Смайлинг Твин</t>
  </si>
  <si>
    <t>(сплит) белый со светло-жёлтой коронкой, ароматный</t>
  </si>
  <si>
    <t>Соверейн</t>
  </si>
  <si>
    <t>(сплит) белый с тёмно-жёлтой, гофрированной коронкой со светло-жёлтой каймой</t>
  </si>
  <si>
    <t>Спринг Прайд</t>
  </si>
  <si>
    <t>(крупнокор.) крупный, белый, коронка белая с гофрированной оранжевой каймой и жёлтым центром</t>
  </si>
  <si>
    <t>Спринг Саншайн</t>
  </si>
  <si>
    <t>(крупнокор.+мультицветковый) белый с желтоватым отливом, коронка жёлтая</t>
  </si>
  <si>
    <t>Таурус</t>
  </si>
  <si>
    <t>(сплит) белый, коронка жёлтая с розовой каймой, гофрированная</t>
  </si>
  <si>
    <t>Тиритомба</t>
  </si>
  <si>
    <t xml:space="preserve">(крупнокор.) темно-желтый с красновато-оранжевой крупной гофрированной коронкой. Во время цветения коронка становится более красной. </t>
  </si>
  <si>
    <t>Треполо</t>
  </si>
  <si>
    <t>(крупнокор.) белый с оранжевой коронкой в форме звезды, с заворач. лепестками</t>
  </si>
  <si>
    <t>Триколлет</t>
  </si>
  <si>
    <t>Физантс Ай</t>
  </si>
  <si>
    <t>(крупнокор.) белый, коронка тёмно-зелёная в центре, по краю-тонкая малиново-красная кайма</t>
  </si>
  <si>
    <t>Фейт</t>
  </si>
  <si>
    <t>Фрилёз</t>
  </si>
  <si>
    <t>(сплит) белый с ярко-жёлтой гфорированной полумахровой волнистой коронкой</t>
  </si>
  <si>
    <t>Хромоколор</t>
  </si>
  <si>
    <t>(крупнокор.) ярко-выраженные, чистые цвета, лепестки белые, коронка оранжево-розовая, слегка гофрированная</t>
  </si>
  <si>
    <t>Чайниз Корал</t>
  </si>
  <si>
    <t>Чейнджинг-Колор</t>
  </si>
  <si>
    <t>Шантерель</t>
  </si>
  <si>
    <t>(сплит) белый с ярко-жёлтой волнистой коронкой</t>
  </si>
  <si>
    <t>Шрайк</t>
  </si>
  <si>
    <t>Эдинбург</t>
  </si>
  <si>
    <t>Янис Бэбсон</t>
  </si>
  <si>
    <t>НАРЦИССЫ МАХРОВЫЕ МНОГОЦВЕТКОВЫЕ</t>
  </si>
  <si>
    <t>Абба</t>
  </si>
  <si>
    <t>махр. мнгцв. белый с оранж.</t>
  </si>
  <si>
    <t>Бридал Краун</t>
  </si>
  <si>
    <t>Голден Рейн</t>
  </si>
  <si>
    <t>махр. мнгцв. желтый</t>
  </si>
  <si>
    <t>Ёрлишер</t>
  </si>
  <si>
    <t>махр. мнгцв. белый с желт.</t>
  </si>
  <si>
    <t>Йеллоу Чирфулнесс</t>
  </si>
  <si>
    <t>махр. мнгцв. желт.</t>
  </si>
  <si>
    <t>Сэр Уинстон Черчиль</t>
  </si>
  <si>
    <t>махр. мнгцв. белый</t>
  </si>
  <si>
    <t>НАРЦИССЫ МАХРОВЫЕ</t>
  </si>
  <si>
    <t>Айс Кинг</t>
  </si>
  <si>
    <t>махровый, густомахровая желто-белая коронка</t>
  </si>
  <si>
    <t>Акрополис</t>
  </si>
  <si>
    <t>махр. белый с красным</t>
  </si>
  <si>
    <t>Альбус Пленус Одоратус</t>
  </si>
  <si>
    <t>махр. белый, коронка жёлтая с красной тонкой каймой</t>
  </si>
  <si>
    <t>Апофеоз</t>
  </si>
  <si>
    <t>махр. Лимонно-жёлтый с тёмно-жёлтой махровой коронкой</t>
  </si>
  <si>
    <t>Арт Дизайн</t>
  </si>
  <si>
    <t>Аскот</t>
  </si>
  <si>
    <t xml:space="preserve">махровый светло-желтый цветок, с ярко-оранжевыми гофрир. вставками </t>
  </si>
  <si>
    <t>Атолл Палас</t>
  </si>
  <si>
    <t>Ван Сион</t>
  </si>
  <si>
    <t>жёлтый с густомахровой коронкой</t>
  </si>
  <si>
    <t>Вейв</t>
  </si>
  <si>
    <t>Вествард</t>
  </si>
  <si>
    <t>махр. белый с  лимонно-жёлтой с белым махровой коронкой</t>
  </si>
  <si>
    <t>Гай Кибо</t>
  </si>
  <si>
    <t>Гай Табор</t>
  </si>
  <si>
    <t>Новинка! Очень крупный, махровый. Цветаслоновой кости, с золотисто-оранжевой многослойной махровой коронкой</t>
  </si>
  <si>
    <t>Голден Дукат</t>
  </si>
  <si>
    <t>махр. желтый, крупный цветок</t>
  </si>
  <si>
    <t>Даббель Кампернель</t>
  </si>
  <si>
    <t>махр. желтый причудливой формы околоцветника</t>
  </si>
  <si>
    <t>Дабл Бьюти</t>
  </si>
  <si>
    <t>махровый пастельно-жёлтый с ярко-жёлтой махровой коронкой</t>
  </si>
  <si>
    <t>Дабл Голд Медал</t>
  </si>
  <si>
    <t>густомахровый, ярко-жёлтый</t>
  </si>
  <si>
    <t>Дабл Смайлс</t>
  </si>
  <si>
    <t>Дельнашо</t>
  </si>
  <si>
    <t>махр. белый с розовым</t>
  </si>
  <si>
    <t>Джек Голдшмит</t>
  </si>
  <si>
    <t>Дик Уайлден</t>
  </si>
  <si>
    <t>махр. желтый</t>
  </si>
  <si>
    <t>Инноватор</t>
  </si>
  <si>
    <t>махровый медового цвета с оранжевой коронкой</t>
  </si>
  <si>
    <t>Ирен Коупленд</t>
  </si>
  <si>
    <t>FENNA</t>
  </si>
  <si>
    <t>светло-жёлтый в центре, белая середина лепестка и нежно розовые кончики</t>
  </si>
  <si>
    <t>ХОСПОТ</t>
  </si>
  <si>
    <t>HOTSPOT</t>
  </si>
  <si>
    <t>ОЧЕНЬ ЭФФЕКТНЫЕ белые цветки с красно-розовыми широкими лучами вдоль лепестка и крап</t>
  </si>
  <si>
    <t>ХОТЛАЙН</t>
  </si>
  <si>
    <t>HOTLINE</t>
  </si>
  <si>
    <t>ОЧЕНЬ ЭФФЕКТНЫЕ крупные цветки с ярко выраженным темно-сиреневым обрамлением</t>
  </si>
  <si>
    <t>махровый белый с абрикосовой махровой коронкой</t>
  </si>
  <si>
    <t>Поп ай</t>
  </si>
  <si>
    <t>Раффлс</t>
  </si>
  <si>
    <t>махровый лимонно-жёлтый</t>
  </si>
  <si>
    <t>Реплет</t>
  </si>
  <si>
    <t xml:space="preserve">махровый белый цветок, с ярко-оранжево-розовыми гофрир. вставками (коронкой)    </t>
  </si>
  <si>
    <t>Рип ван Винкль</t>
  </si>
  <si>
    <t>махровый жёлтый, необычная форма лепестков, похож на хризантему</t>
  </si>
  <si>
    <t>Рози Клауд</t>
  </si>
  <si>
    <t>Роуз оф Май</t>
  </si>
  <si>
    <t>многоцветковый и махровый. Белый</t>
  </si>
  <si>
    <t>Сафина</t>
  </si>
  <si>
    <t>Сноуболл</t>
  </si>
  <si>
    <t>махровый, белый</t>
  </si>
  <si>
    <t>Суит Помпонетт</t>
  </si>
  <si>
    <t>Таити</t>
  </si>
  <si>
    <t>махр. желтый с оранжевым</t>
  </si>
  <si>
    <t>Техас</t>
  </si>
  <si>
    <t>махр. Ярко- желтый с желто-оранжевой махровой коронкой</t>
  </si>
  <si>
    <t>Уайт Лион</t>
  </si>
  <si>
    <t>махровый белый с нежно-жёлтым</t>
  </si>
  <si>
    <t>Уайт Марвел</t>
  </si>
  <si>
    <t>белый с густомахровой коронкой</t>
  </si>
  <si>
    <t>Уайт Медал</t>
  </si>
  <si>
    <t>махр. белый</t>
  </si>
  <si>
    <t>Уайт Фаворит</t>
  </si>
  <si>
    <t>махровый белый, коронка густомахровая, кремовая</t>
  </si>
  <si>
    <t>Флауэр Парад</t>
  </si>
  <si>
    <t xml:space="preserve">махр. кремовый с ярко-оранжевой коронкой </t>
  </si>
  <si>
    <t>Флаер</t>
  </si>
  <si>
    <t>махр. кремово-желтый, коронка махровая желтая</t>
  </si>
  <si>
    <t>Фэшн Парад</t>
  </si>
  <si>
    <t>махр. белый с желтоватым отливом с лимонно-жёлтой коронкой</t>
  </si>
  <si>
    <t>Шерборн</t>
  </si>
  <si>
    <t>махровый, светло-жёлтый</t>
  </si>
  <si>
    <t>Экзотик Бьюти</t>
  </si>
  <si>
    <t>Экстраваганца</t>
  </si>
  <si>
    <t>Эудора</t>
  </si>
  <si>
    <t>Юник</t>
  </si>
  <si>
    <t>махр. белый с лимонно-желтым</t>
  </si>
  <si>
    <t>КРОКУСЫ, КОЛХИКУМЫ</t>
  </si>
  <si>
    <t>КРОКУСЫ КРУПНОЦВЕТКОВЫЕ</t>
  </si>
  <si>
    <t>Вангард</t>
  </si>
  <si>
    <t>бело- ярко-сиреневый</t>
  </si>
  <si>
    <t>8-13см</t>
  </si>
  <si>
    <t>Гранд Мэтр</t>
  </si>
  <si>
    <t>Жанна Дарк</t>
  </si>
  <si>
    <t>белый с жёлтыми тычинками</t>
  </si>
  <si>
    <t>Йеллоу Маммот</t>
  </si>
  <si>
    <t>Кинг оф Стрипд</t>
  </si>
  <si>
    <t>бело- ярко-сиреневый, полосатый</t>
  </si>
  <si>
    <t>Негро Бой</t>
  </si>
  <si>
    <t>Оранж Монарх</t>
  </si>
  <si>
    <t>жёлтый с тёмно-бордовым меланжем</t>
  </si>
  <si>
    <t>Пиквик</t>
  </si>
  <si>
    <t>бело-нежно-сиреневый, полосатый</t>
  </si>
  <si>
    <t>Ремембранс</t>
  </si>
  <si>
    <t>сиреневый с беловатым отливом</t>
  </si>
  <si>
    <t>Флауэр Рекорд</t>
  </si>
  <si>
    <t>насыщенно-сиреневый с жёлтыми тычинками</t>
  </si>
  <si>
    <t>КРОКУС ОСЕННЕЦВЕТУЩИЙ</t>
  </si>
  <si>
    <t>Зонатус (осеннецвет.)</t>
  </si>
  <si>
    <t>КОЛХИКУМ ОСЕННЕЦВЕТУЩИЙ</t>
  </si>
  <si>
    <t>Альбопленум (осеннецвет.)</t>
  </si>
  <si>
    <t>Зе Гиант (осеннецвет.)</t>
  </si>
  <si>
    <t>15-20см</t>
  </si>
  <si>
    <t>Лилак Уандер (осеннецвет.)</t>
  </si>
  <si>
    <t>сиренево-розовый с белым центром</t>
  </si>
  <si>
    <t>Уотерлили (осеннецвет.)</t>
  </si>
  <si>
    <t>ИРИС</t>
  </si>
  <si>
    <t>ИРИС ГОЛЛАНДСКИЙ (IRIS HOLLANDICA)</t>
  </si>
  <si>
    <t>Ай оф Тайгер</t>
  </si>
  <si>
    <t>синий с жёлтым мазком по центру нижнего лепестка</t>
  </si>
  <si>
    <t>Джипси Бьюти</t>
  </si>
  <si>
    <t>верхние лепестки синие, нижние лепестки бурые с жёлтым мазком и тонкими жёлтыми полосками</t>
  </si>
  <si>
    <t>Крем Бьюти</t>
  </si>
  <si>
    <t>белый, на нижних лепестках по центру- жёлтый штрих</t>
  </si>
  <si>
    <t>верхние лепестки коричневато-сиреневые, нижние лепестки жёлтые в тонкую коричневую полоску</t>
  </si>
  <si>
    <t>Мистик Бьюти</t>
  </si>
  <si>
    <t>верхние лепестки тёмно-голубые, нижние лепестки с жёлтым мазком по центру и сине-голубой полоской</t>
  </si>
  <si>
    <t>Ориентал Бьюти</t>
  </si>
  <si>
    <t>верхние лепестки нежно-голубые, нижние-жёлтые</t>
  </si>
  <si>
    <t>Отумн Принцесс</t>
  </si>
  <si>
    <t>нижние лепестки жёлтые, верхние-бронзовые</t>
  </si>
  <si>
    <t>Пурпл Сенсейшн</t>
  </si>
  <si>
    <t>ярко-фиолетовый  с жёлтым мазком</t>
  </si>
  <si>
    <t>Ред Эмбер</t>
  </si>
  <si>
    <t>верхние лепестки лиловые, нижние лепестки коричневатые с жёлтым мазком</t>
  </si>
  <si>
    <t>Расти Бьюти</t>
  </si>
  <si>
    <t>верхние лепестки бурые, нижние-жёлтые</t>
  </si>
  <si>
    <t>Сильвери Бьюти</t>
  </si>
  <si>
    <t>верхние лепестки нежно-голубые, нижние лепестки белые с жёлтым мазком от центра</t>
  </si>
  <si>
    <t>Скай Бьюти</t>
  </si>
  <si>
    <t xml:space="preserve">верхние лепестки голубые, нижние лепестки нежно-голубые с жёлтым мазком по центру </t>
  </si>
  <si>
    <t>Уайт Бьюти</t>
  </si>
  <si>
    <t>белый с жёлтым мазком по центру нижних лепестков</t>
  </si>
  <si>
    <t>ИРИС СЕТЧАТЫЙ (IRIS RETICULATA)</t>
  </si>
  <si>
    <t>Алида</t>
  </si>
  <si>
    <t>голубой с синим центром, жёлтым мазком и жёлтыми штрихами</t>
  </si>
  <si>
    <t>Гармония</t>
  </si>
  <si>
    <t>синий с жёлтым мазком и белыми штрихами</t>
  </si>
  <si>
    <t>Наташа</t>
  </si>
  <si>
    <t>белый с голубыми полосками и слабым голубым напылением и жёлтыми мазками</t>
  </si>
  <si>
    <t>Паулина</t>
  </si>
  <si>
    <t>верхние лепестки фиолетовые, нижние-почти чёрные, с белым мазком и штрихами</t>
  </si>
  <si>
    <t>Пикси</t>
  </si>
  <si>
    <t>фиолетовый с жёлтым мазком и белыми штрихами</t>
  </si>
  <si>
    <t>ИРИСЫ РАЗНЫЕ</t>
  </si>
  <si>
    <t>Бухарский</t>
  </si>
  <si>
    <t>верхние кремово-жёлтые, нижние лепестки тёмно-жёлтые с бордовыми штрихами</t>
  </si>
  <si>
    <t>Катарина Ходкин</t>
  </si>
  <si>
    <t>верхние лепестки сиреневые, нижние похожи на перо экзотической птицы с фиолетовыми штрихами и жёлтым пятном</t>
  </si>
  <si>
    <t>МУСКАРИ</t>
  </si>
  <si>
    <t>синий с беловатым краем, который в нераспустившемся состоянии-зелёный</t>
  </si>
  <si>
    <t>Биг Смайл</t>
  </si>
  <si>
    <t>голубой с белой каймой</t>
  </si>
  <si>
    <t>Блю Спайк</t>
  </si>
  <si>
    <t>Валери Финнис</t>
  </si>
  <si>
    <t>Венус</t>
  </si>
  <si>
    <t>Голден Фрагранс</t>
  </si>
  <si>
    <t>Комозум Плюмозум</t>
  </si>
  <si>
    <t>сиреневый  метельчатый</t>
  </si>
  <si>
    <t>Неглектум</t>
  </si>
  <si>
    <t>Латифолиум</t>
  </si>
  <si>
    <t>в распустившемся виде голубой, в нераспустившемся - тёмно-синий</t>
  </si>
  <si>
    <t>Океан Мэджик</t>
  </si>
  <si>
    <t>Пепперминт</t>
  </si>
  <si>
    <t>Сапфир</t>
  </si>
  <si>
    <t>Суперстар</t>
  </si>
  <si>
    <t>Уайт Мэджик</t>
  </si>
  <si>
    <t>Фэнтези Криэйшн</t>
  </si>
  <si>
    <t>ФРИТИЛЛЯРИЯ</t>
  </si>
  <si>
    <t>Аврора</t>
  </si>
  <si>
    <t>90-100</t>
  </si>
  <si>
    <t>Лютеа</t>
  </si>
  <si>
    <t>Персика</t>
  </si>
  <si>
    <t>тёмно-фиолетово-бордовый</t>
  </si>
  <si>
    <t>75-100</t>
  </si>
  <si>
    <t>Рубра</t>
  </si>
  <si>
    <t>Мелеагрис Альба</t>
  </si>
  <si>
    <t>15-20</t>
  </si>
  <si>
    <t>Мелеагрис, смесь</t>
  </si>
  <si>
    <t>кремовый и бронзовый</t>
  </si>
  <si>
    <t>Михайловски</t>
  </si>
  <si>
    <t>медный с желтой каймой</t>
  </si>
  <si>
    <t>Ува Вульпис</t>
  </si>
  <si>
    <t>Бунгеи</t>
  </si>
  <si>
    <t>Клеопатра</t>
  </si>
  <si>
    <t>Пиноккио</t>
  </si>
  <si>
    <t>Романс</t>
  </si>
  <si>
    <t>лососёво-розовый</t>
  </si>
  <si>
    <t>125-200</t>
  </si>
  <si>
    <t>Шелфорд смесь</t>
  </si>
  <si>
    <t>РАЗНОЕ</t>
  </si>
  <si>
    <t>Разнолуковичные</t>
  </si>
  <si>
    <t>Адмирал</t>
  </si>
  <si>
    <t>15</t>
  </si>
  <si>
    <t>Биколор</t>
  </si>
  <si>
    <t>Бланда смесь</t>
  </si>
  <si>
    <t>Брайд</t>
  </si>
  <si>
    <t>Говернор</t>
  </si>
  <si>
    <t>Голландия</t>
  </si>
  <si>
    <t>Гора Эверест</t>
  </si>
  <si>
    <t>Де Каен смесь</t>
  </si>
  <si>
    <t>Лорд Лейтенант</t>
  </si>
  <si>
    <t>М-р Фоккер</t>
  </si>
  <si>
    <t>Св.Бриджит, смесь</t>
  </si>
  <si>
    <t>Сильфид</t>
  </si>
  <si>
    <t>Калла (Zantedeschia)</t>
  </si>
  <si>
    <t>Эфиопская</t>
  </si>
  <si>
    <t>90</t>
  </si>
  <si>
    <t>Болгарский (nectaroscordum)</t>
  </si>
  <si>
    <t>50-80</t>
  </si>
  <si>
    <t>Гладиатор</t>
  </si>
  <si>
    <t>нежно-сиреневый, крупный</t>
  </si>
  <si>
    <t>Голубой</t>
  </si>
  <si>
    <t>Кристофа</t>
  </si>
  <si>
    <t>Айвори Куин</t>
  </si>
  <si>
    <t>25-30</t>
  </si>
  <si>
    <t>Круглоголовый</t>
  </si>
  <si>
    <t>Маунт Эверест</t>
  </si>
  <si>
    <t>70-90</t>
  </si>
  <si>
    <t>Раунд оф Пурпл</t>
  </si>
  <si>
    <t>светло-сиреневый, ОЧЕНЬ КРУПНЫЙ</t>
  </si>
  <si>
    <t>Форлок</t>
  </si>
  <si>
    <t>тёмно-бордовый с белым "опушением", верхняя часть соцветия имеет вытянутые стебли</t>
  </si>
  <si>
    <t>Блю Мелоди</t>
  </si>
  <si>
    <t>ярко-синий , декоративная листва</t>
  </si>
  <si>
    <t>50-60</t>
  </si>
  <si>
    <t>Майк</t>
  </si>
  <si>
    <t>Подснежник</t>
  </si>
  <si>
    <t>Флоре Плено</t>
  </si>
  <si>
    <t>10-15</t>
  </si>
  <si>
    <t>Белый</t>
  </si>
  <si>
    <t>Желтый</t>
  </si>
  <si>
    <t>Красный</t>
  </si>
  <si>
    <t>Мирабелле Верт Белый</t>
  </si>
  <si>
    <t>Оранжевый</t>
  </si>
  <si>
    <t>Пикоти Розовый</t>
  </si>
  <si>
    <t>нежно-розовый с красным кантом</t>
  </si>
  <si>
    <t>Розовый</t>
  </si>
  <si>
    <t>Смесь</t>
  </si>
  <si>
    <t>Спараксис</t>
  </si>
  <si>
    <t>Триколор, смесь</t>
  </si>
  <si>
    <t>Колокольчатая, смесь</t>
  </si>
  <si>
    <t>Литардьера</t>
  </si>
  <si>
    <t>нежно-голубой с синими тычинками</t>
  </si>
  <si>
    <t>Мищенко</t>
  </si>
  <si>
    <t>Роуз</t>
  </si>
  <si>
    <t>Сибирская</t>
  </si>
  <si>
    <t>ярко-лазуревый</t>
  </si>
  <si>
    <t>60-70</t>
  </si>
  <si>
    <t>Смесь, махров.</t>
  </si>
  <si>
    <t>махровая смесь</t>
  </si>
  <si>
    <t>Блю Гиант</t>
  </si>
  <si>
    <t>Розеа</t>
  </si>
  <si>
    <t>Г.П. Бакер</t>
  </si>
  <si>
    <t>неприхотливый многолетник</t>
  </si>
  <si>
    <t>Цикламен</t>
  </si>
  <si>
    <t>Косский, гибрид</t>
  </si>
  <si>
    <t>ярко-сиренево-розовый</t>
  </si>
  <si>
    <t>8</t>
  </si>
  <si>
    <t>Плющелистный</t>
  </si>
  <si>
    <t>Эритрониум</t>
  </si>
  <si>
    <t>Пагода</t>
  </si>
  <si>
    <t>жёлтый с бронзовым кольцом</t>
  </si>
  <si>
    <t>20-25</t>
  </si>
  <si>
    <t>ТЮЛЬПАНЫ. Упаковка в п/эт. пакет + полноцветная картинка</t>
  </si>
  <si>
    <t>СУПЕР-ТЮЛЬПАНЫ "ДВОЙНОЙ ЭФФЕКТ"</t>
  </si>
  <si>
    <t>Адоре</t>
  </si>
  <si>
    <t>45см</t>
  </si>
  <si>
    <t>Айс Крим</t>
  </si>
  <si>
    <t>Акилла</t>
  </si>
  <si>
    <t>50см</t>
  </si>
  <si>
    <t>Александра</t>
  </si>
  <si>
    <t>Аннелинда</t>
  </si>
  <si>
    <t>Бастия</t>
  </si>
  <si>
    <t>Бейби Блю</t>
  </si>
  <si>
    <t>10см</t>
  </si>
  <si>
    <t>Белиция</t>
  </si>
  <si>
    <t>55см</t>
  </si>
  <si>
    <t>Брест</t>
  </si>
  <si>
    <t>Бруклин</t>
  </si>
  <si>
    <t>Голд Даст</t>
  </si>
  <si>
    <t>Грин Стар</t>
  </si>
  <si>
    <t>Дабл Флеминг Пэррот</t>
  </si>
  <si>
    <t>Дабл Художник</t>
  </si>
  <si>
    <t>Джетфайр</t>
  </si>
  <si>
    <t>Джипси Лов</t>
  </si>
  <si>
    <t>60см</t>
  </si>
  <si>
    <t>Диамонд Стар</t>
  </si>
  <si>
    <t>Зампа Пэррот</t>
  </si>
  <si>
    <t>15см</t>
  </si>
  <si>
    <t>Йеллоу Бейби</t>
  </si>
  <si>
    <t>Йеллоу Краун</t>
  </si>
  <si>
    <t>40см</t>
  </si>
  <si>
    <t>Йеллоу Спайдер</t>
  </si>
  <si>
    <t>Кингстон</t>
  </si>
  <si>
    <t>Криспион Суит</t>
  </si>
  <si>
    <t>Куинсленд</t>
  </si>
  <si>
    <t>Кул Кристал</t>
  </si>
  <si>
    <t>Лион Кинг</t>
  </si>
  <si>
    <t>Маруун</t>
  </si>
  <si>
    <t>Маскотт</t>
  </si>
  <si>
    <t>Матчпоинт</t>
  </si>
  <si>
    <t>Мон Амур</t>
  </si>
  <si>
    <t>Монте Спайдер</t>
  </si>
  <si>
    <t>Негрита Дабл</t>
  </si>
  <si>
    <t>Петтикот</t>
  </si>
  <si>
    <t>Пикчер</t>
  </si>
  <si>
    <t>Попкорн</t>
  </si>
  <si>
    <t>25см</t>
  </si>
  <si>
    <t>Пурпл Тауэр</t>
  </si>
  <si>
    <t>Сенсуал Тач</t>
  </si>
  <si>
    <t>Сноу Кристал</t>
  </si>
  <si>
    <t>Сноу Фивер</t>
  </si>
  <si>
    <t>Уайт Либерстар</t>
  </si>
  <si>
    <t>Уникум Праестанс</t>
  </si>
  <si>
    <t>20см</t>
  </si>
  <si>
    <t>Фринджет Бьюти</t>
  </si>
  <si>
    <t>Фринджет Фэмили</t>
  </si>
  <si>
    <t>Фрукткоктейль</t>
  </si>
  <si>
    <t>Холланд Бейби</t>
  </si>
  <si>
    <t>Шарминг Лейди</t>
  </si>
  <si>
    <t>Эвита</t>
  </si>
  <si>
    <t>Экзотик Сан</t>
  </si>
  <si>
    <t>Экзотик Эмперор</t>
  </si>
  <si>
    <t>35см</t>
  </si>
  <si>
    <t>Эсприт</t>
  </si>
  <si>
    <t>ТЮЛЬПАНЫ МАХРОВЫЕ РАННИЕ</t>
  </si>
  <si>
    <t>АББА</t>
  </si>
  <si>
    <t>30см</t>
  </si>
  <si>
    <t>Бэкпакер</t>
  </si>
  <si>
    <t>темно-сиреневый</t>
  </si>
  <si>
    <t>Верона</t>
  </si>
  <si>
    <t>желтый</t>
  </si>
  <si>
    <t>Виллем ван Оранж</t>
  </si>
  <si>
    <t>красно-оранжевый с зелеными полосами</t>
  </si>
  <si>
    <t>Виллемсорд</t>
  </si>
  <si>
    <t>красный с белыми подпалинами по краю</t>
  </si>
  <si>
    <t>Викинг</t>
  </si>
  <si>
    <t>Глобал Дезаер</t>
  </si>
  <si>
    <t>Крем Флаг</t>
  </si>
  <si>
    <t>кремовый с зеленоватыми штрихами</t>
  </si>
  <si>
    <t>Кэнди Корнер</t>
  </si>
  <si>
    <t>желтый с ярко-розовой широкой каймой</t>
  </si>
  <si>
    <t>Лаура Фуги</t>
  </si>
  <si>
    <t>ярко-красный с жёлтой каймой</t>
  </si>
  <si>
    <t>Мала Лайка</t>
  </si>
  <si>
    <t>сиреневый с палево-лососевым краем</t>
  </si>
  <si>
    <t>Матч</t>
  </si>
  <si>
    <t>кремово-желтый снизу и темно-розовый сверху</t>
  </si>
  <si>
    <t>Мисс Элеганс</t>
  </si>
  <si>
    <t>нежно-розовый с белым</t>
  </si>
  <si>
    <t>Мистресс Мистик</t>
  </si>
  <si>
    <t>Момотаро</t>
  </si>
  <si>
    <t>белый с розовым краем</t>
  </si>
  <si>
    <t>Монтевидео</t>
  </si>
  <si>
    <t>Мулен Руж</t>
  </si>
  <si>
    <t>розово-красный край, белый центр</t>
  </si>
  <si>
    <t>Олл Зэт Джазз</t>
  </si>
  <si>
    <t>палево-розовый центр, кремовый край</t>
  </si>
  <si>
    <t>Пассионале</t>
  </si>
  <si>
    <t>Уайт Дезаер</t>
  </si>
  <si>
    <t>Флэш Поинт</t>
  </si>
  <si>
    <t>Фокстрот</t>
  </si>
  <si>
    <t>перламутрово-розовый</t>
  </si>
  <si>
    <t>Шоукейс</t>
  </si>
  <si>
    <t>Элизабет</t>
  </si>
  <si>
    <t>бордовый</t>
  </si>
  <si>
    <t>ТЮЛЬПАНЫ МАХРОВЫЕ ПОЗДНИЕ. СМЕСИ НОВЕЙШИХ СОРТОВ</t>
  </si>
  <si>
    <t>Дабл Дифференс Меланж</t>
  </si>
  <si>
    <t>Смесь новейших сортов, производимых в малых количествах на каждый сорт, более светлых оттенков красного (розовых, алых, оранжевых и т.п.)</t>
  </si>
  <si>
    <t>40-50см</t>
  </si>
  <si>
    <t>Дабл Дифференс Микс</t>
  </si>
  <si>
    <t>Смесь новейших сортов, производимых в малых количествах на каждый сорт, темно-красных оттенков</t>
  </si>
  <si>
    <t>ТЮЛЬПАНЫ МАХРОВЫЕ ПОЗДНИЕ</t>
  </si>
  <si>
    <t>Абигайл</t>
  </si>
  <si>
    <t>Айс Уандер</t>
  </si>
  <si>
    <t>белый с темно-розовыми внешними лепестками</t>
  </si>
  <si>
    <t>Айс Эйдж</t>
  </si>
  <si>
    <t>Акебоно</t>
  </si>
  <si>
    <t>желтый с редким красным напылением и красной тонкой каймой, внешние лепестки с зеленой полосой</t>
  </si>
  <si>
    <t>Аллегретто</t>
  </si>
  <si>
    <t>красный с желт каймой</t>
  </si>
  <si>
    <t>Анжелика</t>
  </si>
  <si>
    <t>розовый с светло-розовой каймой</t>
  </si>
  <si>
    <t>Антрацит</t>
  </si>
  <si>
    <t>темно-бордовый</t>
  </si>
  <si>
    <t>Априкот Анжелика</t>
  </si>
  <si>
    <t>нежно-абрикосовый</t>
  </si>
  <si>
    <t>Блэк Хироу</t>
  </si>
  <si>
    <t>черно-красный и махр. Куин оф найт</t>
  </si>
  <si>
    <t>Блю Диамонд</t>
  </si>
  <si>
    <t>лиловый</t>
  </si>
  <si>
    <t>Блю Спектакль</t>
  </si>
  <si>
    <t>Бритт</t>
  </si>
  <si>
    <t>Веддинг Гифт</t>
  </si>
  <si>
    <t>ярко-розовый с белыми подпалинами</t>
  </si>
  <si>
    <t>Вироза</t>
  </si>
  <si>
    <t>темно-розовый с белой каймой</t>
  </si>
  <si>
    <t>Гербранд Кифт</t>
  </si>
  <si>
    <t>Голден Ницца</t>
  </si>
  <si>
    <t>ярко-желтый с темно-красными полосками</t>
  </si>
  <si>
    <t>Горизонт</t>
  </si>
  <si>
    <t>красный с белым краем</t>
  </si>
  <si>
    <t>Гранда</t>
  </si>
  <si>
    <t>тёмно-розовый с перламутровым краем</t>
  </si>
  <si>
    <t>Грэнниз Эворд</t>
  </si>
  <si>
    <t>жёлтый с розовым напылением</t>
  </si>
  <si>
    <t>Даббл Бьюти оф Апельдорн</t>
  </si>
  <si>
    <t>Даббл Даззл</t>
  </si>
  <si>
    <t>Дабл Торонто</t>
  </si>
  <si>
    <t>кораллово-красный, лепестки перистой формы</t>
  </si>
  <si>
    <t>Дабл Фокус</t>
  </si>
  <si>
    <t>ярко-красный с широкой жёлтой каймой, контрастный</t>
  </si>
  <si>
    <t>Джамаи</t>
  </si>
  <si>
    <t>Драмлайн</t>
  </si>
  <si>
    <t>Дрим Тач</t>
  </si>
  <si>
    <t>ДримЛайн</t>
  </si>
  <si>
    <t>жёлтый с красной широкой каймой</t>
  </si>
  <si>
    <t>ДэнсЛайн</t>
  </si>
  <si>
    <t>белый с ярко-красными штрихами</t>
  </si>
  <si>
    <t>Дядюшка Том</t>
  </si>
  <si>
    <t>шикарно-бордовый</t>
  </si>
  <si>
    <t>Зизани</t>
  </si>
  <si>
    <t>МВ49</t>
  </si>
  <si>
    <t>жёлтый, очень изящной формы</t>
  </si>
  <si>
    <t>Йеллоу Помпонетт</t>
  </si>
  <si>
    <t>жёлтый, похож на пиончики</t>
  </si>
  <si>
    <t>Карнавал де Ницца</t>
  </si>
  <si>
    <t>белый с красными полос.</t>
  </si>
  <si>
    <t>Касабланка</t>
  </si>
  <si>
    <t>Крем Апстар</t>
  </si>
  <si>
    <t>кремово-желтый с нежно-розовой широкой каймой</t>
  </si>
  <si>
    <t>Кристо</t>
  </si>
  <si>
    <t>Куинсдей</t>
  </si>
  <si>
    <t>Ла Белле Эпок</t>
  </si>
  <si>
    <t>палево-тёмно-розовый с розовато-кремовым верхней частью лепестков, РОСКОШНЫЙ</t>
  </si>
  <si>
    <t>Лилак Перфекшн</t>
  </si>
  <si>
    <t>фиолетовый с белым переливом</t>
  </si>
  <si>
    <t>Лоллипоп</t>
  </si>
  <si>
    <t>Маунт Такома</t>
  </si>
  <si>
    <t>Ментон Экзотик</t>
  </si>
  <si>
    <t>лососевый</t>
  </si>
  <si>
    <t>Миранда</t>
  </si>
  <si>
    <t>красный с белыми подпалинами, глянцевый</t>
  </si>
  <si>
    <t>Морин Дабл</t>
  </si>
  <si>
    <t>Нормандия</t>
  </si>
  <si>
    <t>белый с фиолетовой каймой</t>
  </si>
  <si>
    <t>Оранж Анжелик</t>
  </si>
  <si>
    <t>нежно-абрикосовый с белым и жёлтым переливами</t>
  </si>
  <si>
    <t>Оранж Принцесс</t>
  </si>
  <si>
    <t xml:space="preserve">оранжевый  </t>
  </si>
  <si>
    <t>Пеббл</t>
  </si>
  <si>
    <t>винно-красный с жёлтой каймой по краю</t>
  </si>
  <si>
    <t>Пинк Стар</t>
  </si>
  <si>
    <t>перламутрово-розовый, пионовидный</t>
  </si>
  <si>
    <t>Ред Нова</t>
  </si>
  <si>
    <t>кумачово-красный, глянцевый, с темно-фиолетовым напылением и причудлио изрезанными лепестками</t>
  </si>
  <si>
    <t>Ред Принцесс</t>
  </si>
  <si>
    <t>Санловер</t>
  </si>
  <si>
    <t>оранжевый с красными "перьями" по лепестку 
пионовидный</t>
  </si>
  <si>
    <t>Свит Дезаер</t>
  </si>
  <si>
    <t>сиреневый с кремовым в центре</t>
  </si>
  <si>
    <t>Топ Липс</t>
  </si>
  <si>
    <t>розовый с белой каймой, декоративная листва</t>
  </si>
  <si>
    <t>Уайт Тач</t>
  </si>
  <si>
    <t>Уайт Хёрт</t>
  </si>
  <si>
    <t>Финола</t>
  </si>
  <si>
    <t>кремово-розовый с темно-розовым</t>
  </si>
  <si>
    <t>Флэминг Эвита</t>
  </si>
  <si>
    <t>белые крайние лепестки с ярко-жёлтыми центральными лепестками</t>
  </si>
  <si>
    <t>Фримен</t>
  </si>
  <si>
    <t>Шарминг Бьюти</t>
  </si>
  <si>
    <t>лососевый, с желым донцем, с нежно-розовыми перьями по центру лепестка</t>
  </si>
  <si>
    <t>Шато</t>
  </si>
  <si>
    <t>Этернал Флейм</t>
  </si>
  <si>
    <t>ярко-красный с белыми и зелёными полосами по внешним лепесткам, декоративная полосатая листва</t>
  </si>
  <si>
    <t>ТЮЛЬПАНЫ ЛИЛИЕЦВЕТНЫЕ</t>
  </si>
  <si>
    <t>Акита</t>
  </si>
  <si>
    <t>ярко-красный с белой каймой</t>
  </si>
  <si>
    <t>Аладдин</t>
  </si>
  <si>
    <t>красный с тонкой желт. каймой</t>
  </si>
  <si>
    <t>Балерина</t>
  </si>
  <si>
    <t>тёмно-жёлтый с розовым напылением</t>
  </si>
  <si>
    <t>Баллада</t>
  </si>
  <si>
    <t>сиренево-розовый с широкой белой каймой</t>
  </si>
  <si>
    <t>Баллада Голд</t>
  </si>
  <si>
    <t>Бургунди</t>
  </si>
  <si>
    <t>черно-фиолетовый</t>
  </si>
  <si>
    <t>Венди Глоуб</t>
  </si>
  <si>
    <t>жёлто-оранжевый меланж</t>
  </si>
  <si>
    <t>Виндмилл</t>
  </si>
  <si>
    <t>кремовый, с  едва заметной розовой полосой по центру лепестка</t>
  </si>
  <si>
    <t>Грейтье Смит</t>
  </si>
  <si>
    <t>оранжевый с тонким жёлтым кантом</t>
  </si>
  <si>
    <t>Джаз</t>
  </si>
  <si>
    <t>розовый, глянцевый</t>
  </si>
  <si>
    <t>Жаклин</t>
  </si>
  <si>
    <t>Йонина</t>
  </si>
  <si>
    <t>Клавдия</t>
  </si>
  <si>
    <t>розовый с белой каймой</t>
  </si>
  <si>
    <t>Кобра</t>
  </si>
  <si>
    <t>оранжевый с жёлтой тонкой каймой</t>
  </si>
  <si>
    <t>Кристина ван Кутен</t>
  </si>
  <si>
    <t>кремовый с широкой ярко-роз. каймой</t>
  </si>
  <si>
    <t>темно-красный</t>
  </si>
  <si>
    <t>Лили Нита</t>
  </si>
  <si>
    <t>сиренево-красный, переливистый, с кремовым донцем</t>
  </si>
  <si>
    <t>ЛилиФайр</t>
  </si>
  <si>
    <t>переход от жёлтого к оранжевому</t>
  </si>
  <si>
    <t>Лилишик</t>
  </si>
  <si>
    <t>Манимейкер</t>
  </si>
  <si>
    <t>насыщенно-красный, крупный цветок</t>
  </si>
  <si>
    <t>Мариетте</t>
  </si>
  <si>
    <t>темно-розовый</t>
  </si>
  <si>
    <t>Матильда</t>
  </si>
  <si>
    <t>Мона Лиза</t>
  </si>
  <si>
    <t>желтый, с ярко-розовой широкой полосой по центру лепестка</t>
  </si>
  <si>
    <t>Мэй Тайм</t>
  </si>
  <si>
    <t>темно-бордовый с сиреневым краем</t>
  </si>
  <si>
    <t>Мэрилин</t>
  </si>
  <si>
    <t>белый с красными полосками</t>
  </si>
  <si>
    <t>Перпл Дрим</t>
  </si>
  <si>
    <t>Питер Де Люр</t>
  </si>
  <si>
    <t>кумачово-красный, глянцевый</t>
  </si>
  <si>
    <t>Притти Леди</t>
  </si>
  <si>
    <t>Райка</t>
  </si>
  <si>
    <t>тёмно-бордовый с белой каймой</t>
  </si>
  <si>
    <t>Ред Шайн</t>
  </si>
  <si>
    <t>Саппоро</t>
  </si>
  <si>
    <t>кремово-белый</t>
  </si>
  <si>
    <t>Сиэттл</t>
  </si>
  <si>
    <t>насыщенно-желтый, большие бутоны</t>
  </si>
  <si>
    <t>Соннет</t>
  </si>
  <si>
    <t>лиловый с жёлтой каймой</t>
  </si>
  <si>
    <t>Трес Шик</t>
  </si>
  <si>
    <t>Уайт Триумфатор</t>
  </si>
  <si>
    <t>Уайт Элеганс</t>
  </si>
  <si>
    <t>Файр Вингз</t>
  </si>
  <si>
    <t>ярко-красный с контрастно-жёлтым, перистый рисунок</t>
  </si>
  <si>
    <t>Флай Эвей</t>
  </si>
  <si>
    <t>ярко-розово-красный с желтой каймой</t>
  </si>
  <si>
    <t>Флешбэк</t>
  </si>
  <si>
    <t>Чайна Пинк</t>
  </si>
  <si>
    <t>темно-розовый с розовой каймой</t>
  </si>
  <si>
    <t>Элегант Леди</t>
  </si>
  <si>
    <t>кремовый с темно-розовым напылением к кончикам</t>
  </si>
  <si>
    <t>Юкихи</t>
  </si>
  <si>
    <t>светло-розов. с белой каймой</t>
  </si>
  <si>
    <t>Юрий Долгорукий</t>
  </si>
  <si>
    <t>красный с белой каймой</t>
  </si>
  <si>
    <t>ТЮЛЬПАНЫ МНОГОЦВЕТКОВЫЕ</t>
  </si>
  <si>
    <t>Авеню</t>
  </si>
  <si>
    <t>винно-красный, многоцветковый</t>
  </si>
  <si>
    <t>Альбион Стар</t>
  </si>
  <si>
    <t>(Грейга) кремовый с розовым напылением</t>
  </si>
  <si>
    <t>Антуанетта</t>
  </si>
  <si>
    <t>Аутбрек</t>
  </si>
  <si>
    <t>желтый, ярко-красная контрастная кайма, многоцветковый</t>
  </si>
  <si>
    <t>Вайс Берлинер</t>
  </si>
  <si>
    <t>Г.Д. Геншер</t>
  </si>
  <si>
    <t>нежно-жёлтый</t>
  </si>
  <si>
    <t>Дель Пьеро</t>
  </si>
  <si>
    <t>белый с сиреневой полосой</t>
  </si>
  <si>
    <t>Дракон Кинг</t>
  </si>
  <si>
    <t>розовый с желтоватой каймой</t>
  </si>
  <si>
    <t>Дрим Клаб</t>
  </si>
  <si>
    <t>кремово-белый с ярко-розовым напылением-каймой по краю лепестка</t>
  </si>
  <si>
    <t>Жоржет</t>
  </si>
  <si>
    <t>Квебек</t>
  </si>
  <si>
    <t>(Грейга) розовый с кремовой широкой каймой</t>
  </si>
  <si>
    <t>Клод Нине</t>
  </si>
  <si>
    <t>кремовый с розовым опалом</t>
  </si>
  <si>
    <t>Колор Спектакль</t>
  </si>
  <si>
    <t>желто-красные языки пламени</t>
  </si>
  <si>
    <t>Кэнди Киссес</t>
  </si>
  <si>
    <t>розово-оранжевый с белой каймой</t>
  </si>
  <si>
    <t>Кэнди Клаб</t>
  </si>
  <si>
    <t>кремово-белый с розовыми штрихами</t>
  </si>
  <si>
    <t>Мерри Гоу Раунд</t>
  </si>
  <si>
    <t>алый, многоцветковый</t>
  </si>
  <si>
    <t>Модерн Стайл</t>
  </si>
  <si>
    <t>белый с фиолетовым напылением</t>
  </si>
  <si>
    <t>Пурпл Букет</t>
  </si>
  <si>
    <t>Ред Букет</t>
  </si>
  <si>
    <t>Ред Жоржет</t>
  </si>
  <si>
    <t>Рози Букет</t>
  </si>
  <si>
    <t>кремово-белый с ярко-розовым напылением по краю лепестка</t>
  </si>
  <si>
    <t>Саншайн Клаб</t>
  </si>
  <si>
    <t>Серенити</t>
  </si>
  <si>
    <t>красный с сиреневым отливом</t>
  </si>
  <si>
    <t>Силуэт Букет</t>
  </si>
  <si>
    <t>Сити Флауэр</t>
  </si>
  <si>
    <t>(Грейга) жёлтый с широкой розовой полосой</t>
  </si>
  <si>
    <t>Торонто</t>
  </si>
  <si>
    <t>(Грейга) коралловый</t>
  </si>
  <si>
    <t>Тринити</t>
  </si>
  <si>
    <t>Тукан</t>
  </si>
  <si>
    <t>Уоллфлауэр</t>
  </si>
  <si>
    <t>Флэминг Клаб</t>
  </si>
  <si>
    <t>кремовый с винно-красным перистым рисунком</t>
  </si>
  <si>
    <t>Флоретт</t>
  </si>
  <si>
    <t>желтый с красными мазками</t>
  </si>
  <si>
    <t>Фэтс Домино</t>
  </si>
  <si>
    <t>Хэппи Фэмили</t>
  </si>
  <si>
    <t>темно-розовый с розовым</t>
  </si>
  <si>
    <t>ТЮЛЬПАНЫ БАХРОМЧАТЫЕ</t>
  </si>
  <si>
    <t>Алеппо</t>
  </si>
  <si>
    <t>кораллово-розовый с кремово-жёлтой широкой каймой</t>
  </si>
  <si>
    <t>Американ Игл</t>
  </si>
  <si>
    <t>Ариа Кард</t>
  </si>
  <si>
    <t>кремовый с сиреневым напылением по краю лепестка</t>
  </si>
  <si>
    <t>Барбадос</t>
  </si>
  <si>
    <t>Белль Сонг</t>
  </si>
  <si>
    <t>розовый с белой полоск. и бахр.</t>
  </si>
  <si>
    <t>Блэк Джевел</t>
  </si>
  <si>
    <t>бордово-черный с желто-коричневой бахр.</t>
  </si>
  <si>
    <t>Блю Херон</t>
  </si>
  <si>
    <t>фиолетовый с сереневым краем</t>
  </si>
  <si>
    <t>Боллрум</t>
  </si>
  <si>
    <t>Бульдог</t>
  </si>
  <si>
    <t>тёмно-фиолетовый</t>
  </si>
  <si>
    <t>Валерий Гергиев</t>
  </si>
  <si>
    <t>Варблер</t>
  </si>
  <si>
    <t>Визионер</t>
  </si>
  <si>
    <t>Винсент ван Гог</t>
  </si>
  <si>
    <t>почти черный тюльпан, долгоцветущий. Во время цветения становится всё темнее и темнее</t>
  </si>
  <si>
    <t>Глоу</t>
  </si>
  <si>
    <t>Горилла</t>
  </si>
  <si>
    <t>Густо</t>
  </si>
  <si>
    <t>красный с красно-оранжевой бахромой</t>
  </si>
  <si>
    <t>Дайтона</t>
  </si>
  <si>
    <t>Даллас</t>
  </si>
  <si>
    <t>ярко-розовый с белой бахромой, желтое дно</t>
  </si>
  <si>
    <t>Джоинт Дивижн</t>
  </si>
  <si>
    <t>Дэвенпорт</t>
  </si>
  <si>
    <t>красный с желтой бахромой</t>
  </si>
  <si>
    <t>Изуми</t>
  </si>
  <si>
    <t xml:space="preserve">розовый с белой бахромой </t>
  </si>
  <si>
    <t>Канари</t>
  </si>
  <si>
    <t>красный с ярко-жёлтой каймой</t>
  </si>
  <si>
    <t>Канаста</t>
  </si>
  <si>
    <t>красный с белой бахр.</t>
  </si>
  <si>
    <t>Карусель</t>
  </si>
  <si>
    <t>кремово-белый с ярко-розовыми штрихами</t>
  </si>
  <si>
    <t>Кати Мелуа</t>
  </si>
  <si>
    <t>яркий, электрически-розовый с белой бахромой</t>
  </si>
  <si>
    <t>Кембридж</t>
  </si>
  <si>
    <t>Красная Шапочка</t>
  </si>
  <si>
    <t>Кубинская Ночь</t>
  </si>
  <si>
    <t>Кудряшка Сью</t>
  </si>
  <si>
    <t>Кьюмминс</t>
  </si>
  <si>
    <t>Ламбада</t>
  </si>
  <si>
    <t>розовый с желтой бахромой</t>
  </si>
  <si>
    <t>Линжери</t>
  </si>
  <si>
    <t>Лувр</t>
  </si>
  <si>
    <t>Майа</t>
  </si>
  <si>
    <t>Мазда</t>
  </si>
  <si>
    <t>Мустанг</t>
  </si>
  <si>
    <t>Мэдисон Гарден</t>
  </si>
  <si>
    <t>сиреневато-розовый со светлой бахромой</t>
  </si>
  <si>
    <t>Овьедо</t>
  </si>
  <si>
    <t>Пальмарес</t>
  </si>
  <si>
    <t>красный с жёлтой каймой</t>
  </si>
  <si>
    <t>Пасифик Перл</t>
  </si>
  <si>
    <t>красный с восковым налетом</t>
  </si>
  <si>
    <t>Реал Тайм</t>
  </si>
  <si>
    <t>Ред Винг</t>
  </si>
  <si>
    <t>насыщенно-красный, глянцевый</t>
  </si>
  <si>
    <t>ярко-красный, декоративная листва с тёмными полосками</t>
  </si>
  <si>
    <t>Сантендер</t>
  </si>
  <si>
    <t>розово-сиреневый</t>
  </si>
  <si>
    <t>Северный полюс</t>
  </si>
  <si>
    <t>Сиеста</t>
  </si>
  <si>
    <t>Сноу Вэлли</t>
  </si>
  <si>
    <t>белый, внешние лепестки с зелеными "перьями"</t>
  </si>
  <si>
    <t>Тревеллер</t>
  </si>
  <si>
    <t>Фабио</t>
  </si>
  <si>
    <t>темно-красный с желтой бахромой</t>
  </si>
  <si>
    <t>Фламенко</t>
  </si>
  <si>
    <t>жёлтый с красными полосками</t>
  </si>
  <si>
    <t>Фриззл Сиззл</t>
  </si>
  <si>
    <t>сиренево-розовый с оранжевой бахромой</t>
  </si>
  <si>
    <t>Фринджет Солтице</t>
  </si>
  <si>
    <t>красный с жёлтым, меланжевый</t>
  </si>
  <si>
    <t>Фэнси Фрилс</t>
  </si>
  <si>
    <t>нежно-розовый</t>
  </si>
  <si>
    <t>Хайвэй</t>
  </si>
  <si>
    <t>темно-красный - бордовый с кремовой каймой</t>
  </si>
  <si>
    <t>Ханимун</t>
  </si>
  <si>
    <t>Хиллстар</t>
  </si>
  <si>
    <t>Хьюс Тен Бош</t>
  </si>
  <si>
    <t>Эстафетте</t>
  </si>
  <si>
    <t>ТЮЛЬПАНЫ ПОПУГАЙНЫЕ</t>
  </si>
  <si>
    <t>Априкот Пэррот</t>
  </si>
  <si>
    <t>абрикос. с розовой каймой и зел. мазками</t>
  </si>
  <si>
    <t>Арабиан Мистери Пэррот</t>
  </si>
  <si>
    <t xml:space="preserve">сиреневый с переливами к темно-розовому, с белой тонкой каймой </t>
  </si>
  <si>
    <t>Блэк Пэррот</t>
  </si>
  <si>
    <t>черно-бордовый</t>
  </si>
  <si>
    <t>Блю Пэррот</t>
  </si>
  <si>
    <t>Блюмекс Фаворит</t>
  </si>
  <si>
    <t>красный с красно-коричневым и зеленым</t>
  </si>
  <si>
    <t>Бастонье Пэррот</t>
  </si>
  <si>
    <t>красный с бордовым напылением</t>
  </si>
  <si>
    <t>Брайт Пэррот</t>
  </si>
  <si>
    <t>ярко-красный с желтым краем</t>
  </si>
  <si>
    <t>Веберс Пэррот</t>
  </si>
  <si>
    <t>белый с ярко-розовыми мазками</t>
  </si>
  <si>
    <t>Грин Вейв</t>
  </si>
  <si>
    <t>нежно-розовый с зелёными перьями по центру лепестка</t>
  </si>
  <si>
    <t>Дорманс Рекорд</t>
  </si>
  <si>
    <t>красный с жёлтыми подпалинами</t>
  </si>
  <si>
    <t>Ельзенбург</t>
  </si>
  <si>
    <t>белый с сиреневым краем</t>
  </si>
  <si>
    <t>Йеллоу Сан</t>
  </si>
  <si>
    <t>Ирен Пэррот</t>
  </si>
  <si>
    <t>ярко оранжевый с желтым с буроватой полосой по центру</t>
  </si>
  <si>
    <t>Карибиан Пэррот</t>
  </si>
  <si>
    <t>Либретто Пэррот</t>
  </si>
  <si>
    <t>розовый с кремовым, меланжевый</t>
  </si>
  <si>
    <t>Монарх Пэррот</t>
  </si>
  <si>
    <t>оранжево-розовый</t>
  </si>
  <si>
    <t>Муриел</t>
  </si>
  <si>
    <t>глубокий фиолетовый цвет</t>
  </si>
  <si>
    <t>Негрита Пэррот</t>
  </si>
  <si>
    <t>Рай</t>
  </si>
  <si>
    <t>фиолетовый с желтым и зеленым</t>
  </si>
  <si>
    <t>Ред Лиззард</t>
  </si>
  <si>
    <t>бордово-красный, чистый цвет - однотонный</t>
  </si>
  <si>
    <t>Супер Пэррот</t>
  </si>
  <si>
    <t>белый с зелеными мазками 20см</t>
  </si>
  <si>
    <t>Техас Голд</t>
  </si>
  <si>
    <t>жёлтый с зелёными перьями</t>
  </si>
  <si>
    <t>Уайт Пэррот</t>
  </si>
  <si>
    <t>Флэминг Пэррот</t>
  </si>
  <si>
    <t>кремовый с красным, гофрированный</t>
  </si>
  <si>
    <t>Эйр</t>
  </si>
  <si>
    <t>нежно-розовый, перламутровый с зелёными вкраплениями</t>
  </si>
  <si>
    <t>Эстелла Рийнвельд</t>
  </si>
  <si>
    <t>белый с красными языками пламени</t>
  </si>
  <si>
    <t>ТЮЛЬПАНЫ ВИРИДИФЛОРА / ЗЕЛЕНОЦВЕТНЫЕ</t>
  </si>
  <si>
    <t>Артист</t>
  </si>
  <si>
    <t>бледно-лососево-розовый с бурыми полосками по центру лепестков</t>
  </si>
  <si>
    <t>Виришик</t>
  </si>
  <si>
    <t>электрически-розовый край, зелёная полоса в центре</t>
  </si>
  <si>
    <t>Голден Артист</t>
  </si>
  <si>
    <t>лепесток розовый, в центре насыщенно-зелёная полоса, по краю жёлтая кайма</t>
  </si>
  <si>
    <t>Голливуд Стар</t>
  </si>
  <si>
    <t>оранжево-красный с зелёной полосой и тёмно-фиолетовыми подпалинами по центру лепестка</t>
  </si>
  <si>
    <t>Грёнлэнд</t>
  </si>
  <si>
    <t>ярко-розовый с зелеными полосами</t>
  </si>
  <si>
    <t>Грин Ривер</t>
  </si>
  <si>
    <t>лососево-розовый со светло-зелёной полосой</t>
  </si>
  <si>
    <t>Йеллоу Спринггрин</t>
  </si>
  <si>
    <t>желтый с ярко-зелеными полосками</t>
  </si>
  <si>
    <t>Найтрайдер</t>
  </si>
  <si>
    <t>в центре зелёная, полоса край сиреневый</t>
  </si>
  <si>
    <t>Омниак</t>
  </si>
  <si>
    <t>темно-красный с бурыми и зелеными полосами</t>
  </si>
  <si>
    <t>Ред Спринггрин</t>
  </si>
  <si>
    <t>красный с ярко-зелеными полосками</t>
  </si>
  <si>
    <t>Флэминг Спринггрин</t>
  </si>
  <si>
    <t>белый с зелеными, красными и розовыми мазками</t>
  </si>
  <si>
    <t>Чайна Таун</t>
  </si>
  <si>
    <t>кремово-розовый с зелеными полосами</t>
  </si>
  <si>
    <t>Эсперанто</t>
  </si>
  <si>
    <t>ярко-розовый с зелёными перьями</t>
  </si>
  <si>
    <t>ТЮЛЬПАНЫ ДАРВИНОВСКИЕ (TULIPS DARWIN HYBRID)</t>
  </si>
  <si>
    <t>Американ Дрим</t>
  </si>
  <si>
    <t>красный с жёлтой полосой по центру</t>
  </si>
  <si>
    <t>Гарант</t>
  </si>
  <si>
    <t>жёлтый с декоративной листвой: по краю желтая кайма</t>
  </si>
  <si>
    <t>Голден Парад</t>
  </si>
  <si>
    <t>жёлтый с еле заметным красным кантом</t>
  </si>
  <si>
    <t>Тоттори</t>
  </si>
  <si>
    <t>трех-цветный, крупный бокал, листва как группы Грейга, с темно-фиолетовыми полосами</t>
  </si>
  <si>
    <t>Уорлд Пис</t>
  </si>
  <si>
    <t>Хакуун</t>
  </si>
  <si>
    <t>Хатцузакура</t>
  </si>
  <si>
    <t>белый с ярко-розовой широкой каймой</t>
  </si>
  <si>
    <t>ТЮЛЬПАНЫ ПРОСТЫЕ РАННИЕ (TULIPS SINGLE EARLY)</t>
  </si>
  <si>
    <t>Космополитен</t>
  </si>
  <si>
    <t>пастельно-розовый</t>
  </si>
  <si>
    <t>Кэнди Эппл Делайт</t>
  </si>
  <si>
    <t>ярко-розовый с кремовой каймой</t>
  </si>
  <si>
    <t>Перпл Принс</t>
  </si>
  <si>
    <t>ТЮЛЬПАНЫ ПРОСТЫЕ ПОЗДНИЕ (TULIPS SINGLE LATE)</t>
  </si>
  <si>
    <t>Блашинг Леди</t>
  </si>
  <si>
    <t>розовый с желтой каймой</t>
  </si>
  <si>
    <t>Виолет Бьюти</t>
  </si>
  <si>
    <t>Кафе Нуар</t>
  </si>
  <si>
    <t>Куин оф Найт</t>
  </si>
  <si>
    <t>бордово-черный</t>
  </si>
  <si>
    <t>Кум Лауд</t>
  </si>
  <si>
    <t>синий</t>
  </si>
  <si>
    <t>Скай Хай Скарлет</t>
  </si>
  <si>
    <t>один самых высоких, алый</t>
  </si>
  <si>
    <t>Уорлд Експрешшн</t>
  </si>
  <si>
    <t>BLACK EYE</t>
  </si>
  <si>
    <t>БЛЭК АЙ</t>
  </si>
  <si>
    <t>нов14</t>
  </si>
  <si>
    <t>GRAFFITY</t>
  </si>
  <si>
    <t>ГРАФФИТИ</t>
  </si>
  <si>
    <t>LEMON STARDUST</t>
  </si>
  <si>
    <t>ЛЕМОН СТАРДАСТ</t>
  </si>
  <si>
    <t>жёлтый с бордовым центром , 20см</t>
  </si>
  <si>
    <t>LION HEART</t>
  </si>
  <si>
    <t>ЛАЙОН ХАРТ</t>
  </si>
  <si>
    <t>желтый с большой лилово-чёрной сердцевиной</t>
  </si>
  <si>
    <t>ярко-розовый с тёмно-фиолетовым напылением в центре</t>
  </si>
  <si>
    <t>ORANGE ART</t>
  </si>
  <si>
    <t>ОРАНЖ АРТ</t>
  </si>
  <si>
    <t>ярко-оранжевый  с интенсивным сизым напылением до середины лепестка</t>
  </si>
  <si>
    <t>темно-пурпурное плотное напыление по центру, кремовые кончики</t>
  </si>
  <si>
    <t>TINY DANCER</t>
  </si>
  <si>
    <t>ТАЙНИ ДАНСЕР</t>
  </si>
  <si>
    <t>кремово-жёлтый центр с редким тёмным крапом, концы лепестков цвета розового фламинго</t>
  </si>
  <si>
    <t>TINY HOPE</t>
  </si>
  <si>
    <t>ТАЙНИ ХОУП</t>
  </si>
  <si>
    <t>TINY MISSILE</t>
  </si>
  <si>
    <t>ТАЙНИ МИССАЙЛ</t>
  </si>
  <si>
    <t>TINY PEARL</t>
  </si>
  <si>
    <t>ТАЙНИ ПЕРЛ</t>
  </si>
  <si>
    <t>тёмно-розовый, переливистый</t>
  </si>
  <si>
    <t>TINY ROBIN</t>
  </si>
  <si>
    <t>ТАЙНИ РОБИН</t>
  </si>
  <si>
    <t>розово-алый</t>
  </si>
  <si>
    <t>TINY SIN</t>
  </si>
  <si>
    <t>ТАЙНИ СИН</t>
  </si>
  <si>
    <t xml:space="preserve">рубиновый </t>
  </si>
  <si>
    <t>TINY TODD</t>
  </si>
  <si>
    <t>ТАЙНИ ТОДД</t>
  </si>
  <si>
    <t>бледно-розовый с оранжевыми тычинками, в центре - белый</t>
  </si>
  <si>
    <t>Asiatic Hybrids / Азиатские гибриды / Серия JOY, генетически низкорослые до 45 см НОВИНКА!</t>
  </si>
  <si>
    <t>BRIGHT JOY</t>
  </si>
  <si>
    <t>БРАЙТ ДЖОЙ</t>
  </si>
  <si>
    <t>Ярко-оранжевый с желтым пятном в центре и коричневым редким крапом</t>
  </si>
  <si>
    <t>CONFETTI JOY</t>
  </si>
  <si>
    <t>КОНФЕТТИ ДЖОЙ</t>
  </si>
  <si>
    <t>розовато-кремовый с розовыми кончиками</t>
  </si>
  <si>
    <t>CREAM JOY</t>
  </si>
  <si>
    <t>КРЕМ ДЖОЙ</t>
  </si>
  <si>
    <t>жёлтый центр, кремовые кончики</t>
  </si>
  <si>
    <t>DELICATE JOY</t>
  </si>
  <si>
    <t>ДЕЛИКЕЙТ ДЖОЙ</t>
  </si>
  <si>
    <t>кремовый центр, розовые кончики</t>
  </si>
  <si>
    <t>DREAMING JOY</t>
  </si>
  <si>
    <t>ДРИМИНГ ДЖОЙ</t>
  </si>
  <si>
    <t>ярко-жёлтый с красновато-оранжевым напылением по центру лепестков</t>
  </si>
  <si>
    <t>MOUNTAIN JOY</t>
  </si>
  <si>
    <t>МАУНТЕЙН ДЖОЙ</t>
  </si>
  <si>
    <t>ванильный с бордовым редким крапом</t>
  </si>
  <si>
    <t>PRECIOUS JOY</t>
  </si>
  <si>
    <t>ПРЕШИОУС ДЖОЙ</t>
  </si>
  <si>
    <t>ярко-красный, глянцевый</t>
  </si>
  <si>
    <t>SOLAR JOY</t>
  </si>
  <si>
    <t>СОЛАР ДЖОЙ</t>
  </si>
  <si>
    <t>медово-жёлтый, оранжевые тычинки</t>
  </si>
  <si>
    <t>SOVEREIGH JOY</t>
  </si>
  <si>
    <t>СОВЕРЕЙН ДЖОЙ</t>
  </si>
  <si>
    <t>жёлтый с красными мазками у центра</t>
  </si>
  <si>
    <t>SPRING JOY</t>
  </si>
  <si>
    <t>СПРИНГ ДЖОЙ</t>
  </si>
  <si>
    <t>нежно-розовый с белёсым центром</t>
  </si>
  <si>
    <t>TANGERINE JOY</t>
  </si>
  <si>
    <t>ТАНДЖЕРИН ДЖОЙ</t>
  </si>
  <si>
    <t>жёлтый центр, розовые кончики</t>
  </si>
  <si>
    <t>NELLO</t>
  </si>
  <si>
    <t>НЕЛЛО</t>
  </si>
  <si>
    <t>CABO</t>
  </si>
  <si>
    <t>КАБО</t>
  </si>
  <si>
    <t>жёлтые кончики, тёмно-бордовый центр</t>
  </si>
  <si>
    <t>CANDY ICE</t>
  </si>
  <si>
    <t>КЭНДИ АЙС</t>
  </si>
  <si>
    <t>нежно-розовый с белым центром</t>
  </si>
  <si>
    <t>EASY LIFE</t>
  </si>
  <si>
    <t>ИЗИ ЛАЙФ</t>
  </si>
  <si>
    <t>бледно-жёлтый с редким крупным бордовым крапом, без пыльцы</t>
  </si>
  <si>
    <t>EASY SAMBA</t>
  </si>
  <si>
    <t>ИЗИ САМБА</t>
  </si>
  <si>
    <t>оранжевый с фиолетово-бордовым пятном у центра и двумя небольшими мазками у края лепестка, 13см</t>
  </si>
  <si>
    <t>FOREVER MARJON</t>
  </si>
  <si>
    <t>ФОРЕВЕ МАРИОН</t>
  </si>
  <si>
    <t>светло-розовый с жёлтым центром</t>
  </si>
  <si>
    <t>FOREVER SUSAN</t>
  </si>
  <si>
    <t>ФОРЕВЕ СЬЮЗАН</t>
  </si>
  <si>
    <t>темно-красные лепестки, оранжеве на кончиках</t>
  </si>
  <si>
    <t>GOLDEN BROWN</t>
  </si>
  <si>
    <t>ГОЛДЕН БРАУН</t>
  </si>
  <si>
    <t>медные кончики и центр, ближе к центру жёлтый с медным крапом</t>
  </si>
  <si>
    <t>HEARTSTRINGS</t>
  </si>
  <si>
    <t>ХЕРТСТРИНГС</t>
  </si>
  <si>
    <t>ярко-жёлтый с розовыми кончиками</t>
  </si>
  <si>
    <t>INUVIK</t>
  </si>
  <si>
    <t>ИНУВИК</t>
  </si>
  <si>
    <t>кремово-белый с жёлтыми пятнами и редким крапом у центра</t>
  </si>
  <si>
    <t>LORETO</t>
  </si>
  <si>
    <t>ЛОРЕТО</t>
  </si>
  <si>
    <t>темно-оранжевый, в центре темно-бронзовый рисунок в виде уголков</t>
  </si>
  <si>
    <t>PUSH OFF</t>
  </si>
  <si>
    <t>ПУШ ОФФ</t>
  </si>
  <si>
    <t>тёмно-бордовый с белыми пятнами на кончиках лепестков</t>
  </si>
  <si>
    <t>TATOO</t>
  </si>
  <si>
    <t>ТАТУ</t>
  </si>
  <si>
    <t>темно-желтый, темно-оранжевый в центре</t>
  </si>
  <si>
    <t>TROGON</t>
  </si>
  <si>
    <t>ТРОГОН</t>
  </si>
  <si>
    <t>тёмно-розовый со светло-жёлтыми мазками у центра</t>
  </si>
  <si>
    <t>GOLD TWIN</t>
  </si>
  <si>
    <t>ГОЛД ТВИН</t>
  </si>
  <si>
    <t>махровый,крупные цветки  до18см, тёмно-жёлтый с лёгким красноватым румянцем по краям лепестков</t>
  </si>
  <si>
    <t>MUST SEE</t>
  </si>
  <si>
    <t>МАСТ СИ</t>
  </si>
  <si>
    <t>оранжевый с бордовым крапом, меняется до кремового с лаймовым центром, бордовым крапом и розовым румянцем, махровый</t>
  </si>
  <si>
    <t>MYSTERY DREAM</t>
  </si>
  <si>
    <t>МИСТЕРИ ДРИМ</t>
  </si>
  <si>
    <t>густомахровый зеленовато-кремовый с красным основанием у центра</t>
  </si>
  <si>
    <t>MYSTERY SENSATION</t>
  </si>
  <si>
    <t>МИСТЕРИ СЕНСЕЙШН</t>
  </si>
  <si>
    <t>Махровый, лепестки лаймового цвета (жёлто-зелёного) внутри тёмно-бордового, почти чёрного, постепенно раскрываются внутренние тёмные лепестки, преображая цветок. Без пыльцы, без запаха</t>
  </si>
  <si>
    <t>NOELLE'S FAVORITE</t>
  </si>
  <si>
    <t>НОЭЛЬС ФАВОРИТ</t>
  </si>
  <si>
    <t>махровый,нежно-розовый, белый центр, тёмно-красный крап.</t>
  </si>
  <si>
    <t>SUGAR TWIN (LA HYBRID)</t>
  </si>
  <si>
    <t>ШУГАР ТВИН</t>
  </si>
  <si>
    <t>НОВИНКА!  махровый, крупные цветки до 18см, белый с розоватыми кончиками</t>
  </si>
  <si>
    <t>BESTSELLER</t>
  </si>
  <si>
    <t>БЕСТСЕЛЛЕР</t>
  </si>
  <si>
    <t>Кремово-ванильно-жёлтый с тёмным крапом в центре</t>
  </si>
  <si>
    <t>Ярко красный, глянцевый</t>
  </si>
  <si>
    <t>KELSO</t>
  </si>
  <si>
    <t>КЕЛСО</t>
  </si>
  <si>
    <t>белый, с чуть желтоватым центром</t>
  </si>
  <si>
    <t>NAVARIN</t>
  </si>
  <si>
    <t>НАВАРИН</t>
  </si>
  <si>
    <t>насыщенный, медово-жёлтый</t>
  </si>
  <si>
    <t>OPPORTUNITY</t>
  </si>
  <si>
    <t>ОППОРТУНИТИ</t>
  </si>
  <si>
    <t>малиновый, глянцевый</t>
  </si>
  <si>
    <t>PENSACOLA</t>
  </si>
  <si>
    <t>ПЕНСАКОЛА</t>
  </si>
  <si>
    <t>тёмно-красный</t>
  </si>
  <si>
    <t>SAMUR</t>
  </si>
  <si>
    <t>САМУР</t>
  </si>
  <si>
    <t>цвет фламинго, центр белый, тычинки оранжевые</t>
  </si>
  <si>
    <t>LILAC CLOUD</t>
  </si>
  <si>
    <t>ЛИЛАК КЛАУД</t>
  </si>
  <si>
    <t>МАХРОВЫЙ сиреневато-розовый с белой гофрированной каймой</t>
  </si>
  <si>
    <t>MY WEDDING</t>
  </si>
  <si>
    <t>МАЙ ВЕДДИНГ</t>
  </si>
  <si>
    <t>МАХРОВЫЙ, белый, лёгкое гофре по краю лепестка</t>
  </si>
  <si>
    <t>POLKA DOT</t>
  </si>
  <si>
    <t>ПОЛКА ДОТ</t>
  </si>
  <si>
    <t>МАХРОВЫЙ, белый</t>
  </si>
  <si>
    <t>ROSELILY® BELONICA</t>
  </si>
  <si>
    <t>ROSELILY® БЕЛОНИКА</t>
  </si>
  <si>
    <t>ГУСТОМАХРОВЫЙ нежнейший кремово-розовый с ярко-розовой полосой по центру лепестка, ароматный без пыльцы</t>
  </si>
  <si>
    <t>ROSELILY® FABIOLA</t>
  </si>
  <si>
    <t>ROSELILY® ФАБИОЛА</t>
  </si>
  <si>
    <t>МАХРОВЫЙ перламутрово-розовый с белой каймой и розовым крапом, ароматный без пыльцы</t>
  </si>
  <si>
    <t>ROSELILY® NATALIA</t>
  </si>
  <si>
    <t>ROSELILY® НАТАЛИЯ</t>
  </si>
  <si>
    <t>МАХРОВЫЙ, розовый с белой каймой, ароматный без пыльцы</t>
  </si>
  <si>
    <t>Большой цветок! нежно-розовый с ярко-розовым крапом, с белой сердцевинкой, диам. цветка 24 см</t>
  </si>
  <si>
    <t>BROMLEY</t>
  </si>
  <si>
    <t>БРОМЛИ</t>
  </si>
  <si>
    <t>карминно-розовый, 20см</t>
  </si>
  <si>
    <t>CADENZA</t>
  </si>
  <si>
    <t>КАДЕНЦА</t>
  </si>
  <si>
    <t>карминно-красный с тонким белым кантом, диам. цв. 25см</t>
  </si>
  <si>
    <t>CANALETTO</t>
  </si>
  <si>
    <t>КАНАЛЕТТО</t>
  </si>
  <si>
    <t>палево-розовый с тонким белым кантом и волнистыми лепестками, диам. цветка 22 см</t>
  </si>
  <si>
    <t>CHIL OUT</t>
  </si>
  <si>
    <t>ЧИЛ АУТ</t>
  </si>
  <si>
    <t>белый с ярко-жёлтой полосой по центру лепестка, волнистый край</t>
  </si>
  <si>
    <t>COLOR PARADE</t>
  </si>
  <si>
    <t>КОЛОР ПАРАД</t>
  </si>
  <si>
    <t>фламинго с желто-розовыми прожилками и тонкой белой каймой, редкий крап, гофре</t>
  </si>
  <si>
    <t>DARK ROMANCE</t>
  </si>
  <si>
    <t>ДАРК РОМАНС</t>
  </si>
  <si>
    <t>красный с тёмно-красным крапом, цветок Ø - 22см</t>
  </si>
  <si>
    <t>ENJOY</t>
  </si>
  <si>
    <t>ЭНДЖОЙ</t>
  </si>
  <si>
    <t>FATAL BEAUTY</t>
  </si>
  <si>
    <t>ФАТАЛ БЬЮТИ</t>
  </si>
  <si>
    <t>сиренево-ярко-розовый с крапом, цветок Ø - 22см</t>
  </si>
  <si>
    <t>FAZIRA</t>
  </si>
  <si>
    <t>ФАЗИРА</t>
  </si>
  <si>
    <t>ярко-розовый, цветок Ø - 22см</t>
  </si>
  <si>
    <t>FINE ROMANCE</t>
  </si>
  <si>
    <t>ФАЙН РОМАНС</t>
  </si>
  <si>
    <t>бледно-розовый с жёлтым в центре, цветок Ø - 20см</t>
  </si>
  <si>
    <t>FURIO</t>
  </si>
  <si>
    <t>ФУРИО</t>
  </si>
  <si>
    <t>ярко-малиновый с чисто-белым кантом по волнистому краю лепестков</t>
  </si>
  <si>
    <t>GAV® FRONT PAGE</t>
  </si>
  <si>
    <t>GAV® ФРОНТ ПЕЙДЖ</t>
  </si>
  <si>
    <t>красный с белым кантом, цветок Ø - 25см</t>
  </si>
  <si>
    <t>KENOSHA</t>
  </si>
  <si>
    <t>КЕНОША</t>
  </si>
  <si>
    <t>рубиновый, глянцевый, цветок Ø - 25см</t>
  </si>
  <si>
    <t>KINGS CROSS</t>
  </si>
  <si>
    <t>КИНГЗ КРОСС</t>
  </si>
  <si>
    <t>ярко-розовый с белой тонкой каймой, лёгкое гофре по краю, 20см</t>
  </si>
  <si>
    <t>MARCO POLO</t>
  </si>
  <si>
    <t>МАРКО ПОЛО</t>
  </si>
  <si>
    <t>розовато-белый с редким крапом и оранжевыми тычинками, гофре по краю</t>
  </si>
  <si>
    <t>NOVA ZEMBLA</t>
  </si>
  <si>
    <t>НОВА ЗЕМБЛА</t>
  </si>
  <si>
    <t>белый, с чуть заметным розовым напылением по краю лепестков</t>
  </si>
  <si>
    <t>PARADERO</t>
  </si>
  <si>
    <t>ПАРАДЕРО</t>
  </si>
  <si>
    <t>пунцово-красный с белой каймой, лёгкое гофре</t>
  </si>
  <si>
    <t>PRESIDENTE</t>
  </si>
  <si>
    <t>ПРЕЗИДЕНТ</t>
  </si>
  <si>
    <t>сиреневый с белым центром</t>
  </si>
  <si>
    <t>PURPLE FLAG</t>
  </si>
  <si>
    <t>ПУРПЛ ФЛАГ</t>
  </si>
  <si>
    <t>ярко-розовый  с тёмно-розовым крапом, цветок Ø - 25см</t>
  </si>
  <si>
    <t>РЕД АЙЗ</t>
  </si>
  <si>
    <t>RHONE</t>
  </si>
  <si>
    <t>РОН</t>
  </si>
  <si>
    <t>нежно-светло-розовый с жёлтыми стрелками</t>
  </si>
  <si>
    <t>SHANDONG</t>
  </si>
  <si>
    <t>ШАНЬДУНЬ</t>
  </si>
  <si>
    <t>ТЕСТ! Сиренево-розовый с красно-розовой широкой полосой, в виде звезды, диам. цв. 25 см</t>
  </si>
  <si>
    <t>SOUL DANCE</t>
  </si>
  <si>
    <t>СОУЛ ДАНС</t>
  </si>
  <si>
    <t>розово-красный с красной полоской по центру и белой каймой по волнистому краю</t>
  </si>
  <si>
    <t>TASMAN</t>
  </si>
  <si>
    <t>ТАСМАН</t>
  </si>
  <si>
    <t>розово-красный с белой каймой и тёмно-красным частым крапом , цветок Ø - 25см</t>
  </si>
  <si>
    <t>TIME OUT</t>
  </si>
  <si>
    <t>ТАЙМ АУТ</t>
  </si>
  <si>
    <t>белый с ярко-жёлтыми продольными полоскамии, оранжевые тычинки</t>
  </si>
  <si>
    <t>TRUE ROMANCE</t>
  </si>
  <si>
    <t>ТРУ РОМАНС</t>
  </si>
  <si>
    <t>розовый, цветок Ø - 22см</t>
  </si>
  <si>
    <t>VERONIKA</t>
  </si>
  <si>
    <t>ВЕРОНИКА</t>
  </si>
  <si>
    <t>розовый с тёмно-розовой звездой и белой каймой, цветок Ø - 22см</t>
  </si>
  <si>
    <t>CATARI</t>
  </si>
  <si>
    <t>КАТАРИ</t>
  </si>
  <si>
    <t>белый, с желтоватым центром и оранжевыми тычинками</t>
  </si>
  <si>
    <t>CONCORDIA</t>
  </si>
  <si>
    <t>КОНКОРДИЯ</t>
  </si>
  <si>
    <t>белый с желтоватым центром, оранжевые тычинки</t>
  </si>
  <si>
    <t>L.N.O.  Гибриды (longiflorum x nepalense x oriental) НОВИНКА!</t>
  </si>
  <si>
    <t xml:space="preserve">KUSHI-MAYA </t>
  </si>
  <si>
    <t>КУШИ-МАЙА</t>
  </si>
  <si>
    <t>НОВИНКА СЕЛЕКЦИИ! белый с обширным пурпурно-бордовым пятном в центре</t>
  </si>
  <si>
    <t>L.L.  Гибриды (longiflorum x lankongense) НОВИНКА!</t>
  </si>
  <si>
    <t>НОВИНКА! Форма цветка - пониклая, светло-розовый с частым крапом по всем лепесткам</t>
  </si>
  <si>
    <t>GLOBAL ARENA</t>
  </si>
  <si>
    <t>ГЛОБАЛ АРЕНА</t>
  </si>
  <si>
    <t>белый с желтым горлом</t>
  </si>
  <si>
    <t>&gt;150</t>
  </si>
  <si>
    <t>GLOBAL BEAUTY</t>
  </si>
  <si>
    <t>ГЛОБАЛ БЬЮТИ</t>
  </si>
  <si>
    <t>белый с зеленоватым горлом</t>
  </si>
  <si>
    <t>GLOBAL DREAM</t>
  </si>
  <si>
    <t>ГЛОБАЛ ДРИМ</t>
  </si>
  <si>
    <t>GLOBAL HARMONY</t>
  </si>
  <si>
    <t>ГЛОБАЛ ХАРМОНИ</t>
  </si>
  <si>
    <t xml:space="preserve">белый с жёлтым центром  </t>
  </si>
  <si>
    <t>GLOBAL VILLAGE</t>
  </si>
  <si>
    <t>ГЛОБАЛ ВИЛЛИДЖ</t>
  </si>
  <si>
    <t>белый с зеленоватым центром</t>
  </si>
  <si>
    <t>RED POWER (AOA)</t>
  </si>
  <si>
    <t>РЭД ПАУЭР</t>
  </si>
  <si>
    <t>алый с красным центром</t>
  </si>
  <si>
    <t>YELLOW POWER (AOA)</t>
  </si>
  <si>
    <t>ЙЕЛЛОУ ПАУЭР</t>
  </si>
  <si>
    <t>BOWMORE</t>
  </si>
  <si>
    <t>БОУМОР</t>
  </si>
  <si>
    <t>винно-красный с белой сердевинкой</t>
  </si>
  <si>
    <t>CAMPAIGN</t>
  </si>
  <si>
    <t>КАМПЕЙН</t>
  </si>
  <si>
    <t>ярко-розовый-малиновый</t>
  </si>
  <si>
    <t>COMMOTION</t>
  </si>
  <si>
    <t>КОММОУШН</t>
  </si>
  <si>
    <t>DOLCE &amp; GABBANA</t>
  </si>
  <si>
    <t>ДОЛЧЕ ЭНД ГАББАНА</t>
  </si>
  <si>
    <t>светло-розовый с тёмно-малиновыми стрелками от центра</t>
  </si>
  <si>
    <t>DONATO</t>
  </si>
  <si>
    <t>ДОНАТО</t>
  </si>
  <si>
    <t>EASTERN MOON</t>
  </si>
  <si>
    <t>ИСТЕРН МУН</t>
  </si>
  <si>
    <t>белый с нежно-розовым напылением</t>
  </si>
  <si>
    <t>EMPOLI</t>
  </si>
  <si>
    <t>ЭМПОЛИ</t>
  </si>
  <si>
    <t>кумачево-красный с жёлтой сердцевинкой</t>
  </si>
  <si>
    <t>ENSEMBLE</t>
  </si>
  <si>
    <t>ЭНСЕМБЛ</t>
  </si>
  <si>
    <t>ESTA BONITA</t>
  </si>
  <si>
    <t>ЭСТА БОНИТА</t>
  </si>
  <si>
    <t>FOREVER</t>
  </si>
  <si>
    <t>ФОРЕВЕ</t>
  </si>
  <si>
    <t>GAUCH</t>
  </si>
  <si>
    <t>ГАУШ</t>
  </si>
  <si>
    <t>белый с малиновыми стрелками от центра</t>
  </si>
  <si>
    <t>GIORDANA</t>
  </si>
  <si>
    <t>ДЖИОРДАНА</t>
  </si>
  <si>
    <t>розовый с жёлтой сердцевинкой</t>
  </si>
  <si>
    <t>HYPNOSE</t>
  </si>
  <si>
    <t>ГИПНОЗ</t>
  </si>
  <si>
    <t>белый с желтоватым центром</t>
  </si>
  <si>
    <t>LABRADOR</t>
  </si>
  <si>
    <t>ЛАБРАДОР</t>
  </si>
  <si>
    <t>LATE MORNING</t>
  </si>
  <si>
    <t>ЛЕЙТ МОРНИНГ</t>
  </si>
  <si>
    <t>белый с жёлтой звездой от центра</t>
  </si>
  <si>
    <t>MALDANO</t>
  </si>
  <si>
    <t>МАЛЬДАНО</t>
  </si>
  <si>
    <t>розовый с сиреневым оттенком</t>
  </si>
  <si>
    <t>MATISSE</t>
  </si>
  <si>
    <t>МАТИСС</t>
  </si>
  <si>
    <t>рубиновый с жёлтой каймой</t>
  </si>
  <si>
    <t>MISTER RIGHT</t>
  </si>
  <si>
    <t>МИСТЕР РАЙТ</t>
  </si>
  <si>
    <t>белый с бордовым обширным пятном жёлтым напылением ближе к центру</t>
  </si>
  <si>
    <t>PALAZZO</t>
  </si>
  <si>
    <t>ПАЛАЦЦО</t>
  </si>
  <si>
    <t xml:space="preserve"> малиново-красный</t>
  </si>
  <si>
    <t>PARAQUAY</t>
  </si>
  <si>
    <t>ПАРАГВАЙ</t>
  </si>
  <si>
    <t>ярко-розовый с белым кантом, с темно-красной сердцевиной</t>
  </si>
  <si>
    <t>PASSION MOON</t>
  </si>
  <si>
    <t>ПАШШН МУН</t>
  </si>
  <si>
    <t>кремовый с пурпурным обширным пятном в центре и жёлтым напылением</t>
  </si>
  <si>
    <t>PINK PALACE</t>
  </si>
  <si>
    <t>ПИНК ПАЛАС</t>
  </si>
  <si>
    <t>пелрамутрово-розовый, центр белый</t>
  </si>
  <si>
    <t>PROFUNDO</t>
  </si>
  <si>
    <t>ПРОФУНДО</t>
  </si>
  <si>
    <t>ярко-розовый, насыщенный</t>
  </si>
  <si>
    <t>PROVECHO</t>
  </si>
  <si>
    <t>ПРОВЕЧО</t>
  </si>
  <si>
    <t>светло-розовый с ярко-розовыми линиями по центру лепестков</t>
  </si>
  <si>
    <t>RESOLUTE</t>
  </si>
  <si>
    <t>РЕЗОЛЮТ</t>
  </si>
  <si>
    <t>ROCELLI</t>
  </si>
  <si>
    <t>РОЧЕЛЛИ</t>
  </si>
  <si>
    <t>нежнейший розовый с белым кантом</t>
  </si>
  <si>
    <t>SANTINI</t>
  </si>
  <si>
    <t>САНТИНИ</t>
  </si>
  <si>
    <t>кремовый с жёлтым центром</t>
  </si>
  <si>
    <t>SENSI</t>
  </si>
  <si>
    <t>СЕНСИ</t>
  </si>
  <si>
    <t>SHINE ON</t>
  </si>
  <si>
    <t>ШАЙН ОН</t>
  </si>
  <si>
    <t>TIBEROT</t>
  </si>
  <si>
    <t>ТИБЕРО</t>
  </si>
  <si>
    <t>светло-розовый с ярко-розовыми стрелками от центра лепестков</t>
  </si>
  <si>
    <t>TRUDY</t>
  </si>
  <si>
    <t>ТРУДИ</t>
  </si>
  <si>
    <t>TUPELO</t>
  </si>
  <si>
    <t>ТАПЕЛО</t>
  </si>
  <si>
    <t>VALDOSTA</t>
  </si>
  <si>
    <t>ВАЛДОСТА</t>
  </si>
  <si>
    <t>ZELMIRA</t>
  </si>
  <si>
    <t>ЗЕЛМИРА</t>
  </si>
  <si>
    <t>нежно-лососево-розовый</t>
  </si>
  <si>
    <t>ORANGE PLANET</t>
  </si>
  <si>
    <t>ОРАНЖ ПЛАНЕТ</t>
  </si>
  <si>
    <t xml:space="preserve">Upfacing - все цветки направлены вверх, медово-жёлтый </t>
  </si>
  <si>
    <t>PINK PLANET</t>
  </si>
  <si>
    <t>ПИНК ПЛАНЕТ</t>
  </si>
  <si>
    <t>Upfacing -все цветки направлены вверх, палево-розовый с жёлтыми стрелками</t>
  </si>
  <si>
    <t>WHITE PLANET</t>
  </si>
  <si>
    <t>УАЙТ ПЛАНЕТ</t>
  </si>
  <si>
    <t>Upfacing -все цветки направлены вверх, кремовый с жёлтым центром</t>
  </si>
  <si>
    <t>YELLOW PLANET</t>
  </si>
  <si>
    <t>ЙЕЛЛОУ ПЛАНЕТ</t>
  </si>
  <si>
    <t>Upfacing -все цветки направлены вверх, ярко-жёлтый</t>
  </si>
  <si>
    <t>FLYING WING</t>
  </si>
  <si>
    <t>ФЛАИНГ ВИНГ</t>
  </si>
  <si>
    <t>PINK FLAVOUR</t>
  </si>
  <si>
    <t>ПИНК ФЛЕЙВОУР</t>
  </si>
  <si>
    <t>нежно-розовый с жёлтым центром</t>
  </si>
  <si>
    <t>PEARL JUSTIEN</t>
  </si>
  <si>
    <t>ПЕРЛ ДЖАСТИН</t>
  </si>
  <si>
    <t>абрикосовый</t>
  </si>
  <si>
    <t>PEARL LORAINE</t>
  </si>
  <si>
    <t>ПЕРЛ ЛОРЕЙН</t>
  </si>
  <si>
    <t>PEARL MELANIE</t>
  </si>
  <si>
    <t>ПЕРЛ МЕЛАНИ</t>
  </si>
  <si>
    <t>SPECIOSUM UCHIDA</t>
  </si>
  <si>
    <t>СП. УШИДА</t>
  </si>
  <si>
    <t>розовый с красным крапом</t>
  </si>
  <si>
    <t>BUZZER</t>
  </si>
  <si>
    <t>БАЗЗЕР</t>
  </si>
  <si>
    <t>оранжево-красная с тонким белым кантом</t>
  </si>
  <si>
    <t>GOLDEN MATRIX</t>
  </si>
  <si>
    <t>ГОЛДЕН МАТРИКС</t>
  </si>
  <si>
    <t>GOLDWING</t>
  </si>
  <si>
    <t>ГОЛДВИНГ</t>
  </si>
  <si>
    <t>лимонно-жёлтый с коричневыми тычинками</t>
  </si>
  <si>
    <t>INITIATOR</t>
  </si>
  <si>
    <t>ИНИЦИАТОР</t>
  </si>
  <si>
    <t>тёмно-красный с лёгким чёрным налётом по краю лепестков, оранжевые тычинки</t>
  </si>
  <si>
    <t>KEYNOTE</t>
  </si>
  <si>
    <t>КЕЙНОТ</t>
  </si>
  <si>
    <t>белый с редким чёрным крапом</t>
  </si>
  <si>
    <t>MATRIX</t>
  </si>
  <si>
    <t>МАТРИКС</t>
  </si>
  <si>
    <t>двухцветная: лепестки красные к центру оранжевые, пыльники, красно-коричневые</t>
  </si>
  <si>
    <t>NEW WAVE</t>
  </si>
  <si>
    <t>НЬЮ ВЕЙВ</t>
  </si>
  <si>
    <t>PETIT BRIGITTE</t>
  </si>
  <si>
    <t>ПЕТИ БРИДЖИТ</t>
  </si>
  <si>
    <t>SWEET LORD</t>
  </si>
  <si>
    <t>СВИТ ЛОРД</t>
  </si>
  <si>
    <t>TRIDEX</t>
  </si>
  <si>
    <t>ТРАЙДЕКС</t>
  </si>
  <si>
    <t>бордовый, 15см</t>
  </si>
  <si>
    <t>АНЖЕЛИКА</t>
  </si>
  <si>
    <t>жёлтый центр, белые концы, в середине розовые широкие стрелки</t>
  </si>
  <si>
    <t>FAROLITO</t>
  </si>
  <si>
    <t>ФАРОЛИТО</t>
  </si>
  <si>
    <t>бледно-розовый</t>
  </si>
  <si>
    <t>LITTLE JOHN</t>
  </si>
  <si>
    <t>ЛИТТЛ ДЖОН</t>
  </si>
  <si>
    <t>45-60</t>
  </si>
  <si>
    <t>SUNNY OKINAWA</t>
  </si>
  <si>
    <t>САННИ ОКИНАВА</t>
  </si>
  <si>
    <t>белый, оранжевые тычинки</t>
  </si>
  <si>
    <t>STARGAZER 18/20</t>
  </si>
  <si>
    <t>СТАРГЕЙЗЕР 18/20</t>
  </si>
  <si>
    <t>Lilium Apricot Pixel</t>
  </si>
  <si>
    <t>Lilium Black Eye NEW</t>
  </si>
  <si>
    <t>Lilium Crossover</t>
  </si>
  <si>
    <t>Lilium Golden Stone</t>
  </si>
  <si>
    <t>Lilium Graffity</t>
  </si>
  <si>
    <t>Lilium Kentucky</t>
  </si>
  <si>
    <t>Lilium Lemon Stardust NEW</t>
  </si>
  <si>
    <t>Lilium Lion Heart</t>
  </si>
  <si>
    <t>Lilium London Heart NEW</t>
  </si>
  <si>
    <t>Lilium Ocean Breeze</t>
  </si>
  <si>
    <t>Lilium Olina</t>
  </si>
  <si>
    <t>Lilium Orange Art</t>
  </si>
  <si>
    <t>Lilium Orange Pixels</t>
  </si>
  <si>
    <t>Lilium Pup Art</t>
  </si>
  <si>
    <t>Lilium Purple Eye</t>
  </si>
  <si>
    <t>Lilium Starbust NEW</t>
  </si>
  <si>
    <t>Lilium Tasmania</t>
  </si>
  <si>
    <t>Lilium Thesire NEW</t>
  </si>
  <si>
    <t>Lilium Tropical Breeze</t>
  </si>
  <si>
    <t>Lilium Whistler NEW</t>
  </si>
  <si>
    <t>Lilium White Pixel</t>
  </si>
  <si>
    <t>Lilium Yellow Pixel</t>
  </si>
  <si>
    <t>Lilium Tiny Bee</t>
  </si>
  <si>
    <t>Lilium Tiny Dancer NEW</t>
  </si>
  <si>
    <t>Lilium Tiny Dessert</t>
  </si>
  <si>
    <t>Lilium Tiny Double You</t>
  </si>
  <si>
    <t>Lilium Tiny Ghost</t>
  </si>
  <si>
    <t>Lilium Tiny Hope</t>
  </si>
  <si>
    <t>Lilium Tiny Invade</t>
  </si>
  <si>
    <t>Lilium Tiny Missile NEW</t>
  </si>
  <si>
    <t>Lilium Tiny Nanny</t>
  </si>
  <si>
    <t>Lilium Tiny Padhye</t>
  </si>
  <si>
    <t>Lilium Tiny Pearl</t>
  </si>
  <si>
    <t>Lilium Tiny Robin NEW</t>
  </si>
  <si>
    <t>Lilium Tiny Rocket</t>
  </si>
  <si>
    <t>Lilium Tiny Sensation</t>
  </si>
  <si>
    <t>Lilium Tiny Sin NEW</t>
  </si>
  <si>
    <t>Lilium Tiny Skyline</t>
  </si>
  <si>
    <t>Lilium Tiny Spider</t>
  </si>
  <si>
    <t>Lilium Tiny Todd</t>
  </si>
  <si>
    <t>Lilium Brihgt Joy NEW</t>
  </si>
  <si>
    <t>Lilium Confetti Joy NEW</t>
  </si>
  <si>
    <t>Lilium Cream Joy NEW</t>
  </si>
  <si>
    <t>Lilium Delicate Joy 1 NEW</t>
  </si>
  <si>
    <t>Lilium Delicate Joy 2 NEW</t>
  </si>
  <si>
    <t>Lilium Dreaming Joy NEW</t>
  </si>
  <si>
    <t>Lilium Mountain Joy NEW</t>
  </si>
  <si>
    <t>Lilium Precious Joy 1 NEW</t>
  </si>
  <si>
    <t>Lilium Precious Joy 2 NEW</t>
  </si>
  <si>
    <t>Lilium Solar Joy NEW</t>
  </si>
  <si>
    <t>Lilium Sovereigh Joy NEW</t>
  </si>
  <si>
    <t>Lilium Spring Joy NEW</t>
  </si>
  <si>
    <t>Lilium Tangerine Joy NEW</t>
  </si>
  <si>
    <t>Lilium America</t>
  </si>
  <si>
    <t>Lilium Arosa Jewel</t>
  </si>
  <si>
    <t>Lilium Black Jack</t>
  </si>
  <si>
    <t>Lilium Black Out</t>
  </si>
  <si>
    <t>Lilium Brunello</t>
  </si>
  <si>
    <t>Lilium Chianti</t>
  </si>
  <si>
    <t>Lilium Cola</t>
  </si>
  <si>
    <t>Lilium Conception</t>
  </si>
  <si>
    <t>Lilium Dalila</t>
  </si>
  <si>
    <t>Lilium Detroit</t>
  </si>
  <si>
    <t>Lilium Dimention</t>
  </si>
  <si>
    <t>Lilium Eleganza</t>
  </si>
  <si>
    <t>Lilium Landini</t>
  </si>
  <si>
    <t>Lilium Mapira</t>
  </si>
  <si>
    <t>Lilium Marianne Timmer</t>
  </si>
  <si>
    <t>Lilium Mona</t>
  </si>
  <si>
    <t>Lilium Navarra</t>
  </si>
  <si>
    <t>Lilium Navona</t>
  </si>
  <si>
    <t>Lilium Nello NEW</t>
  </si>
  <si>
    <t>Lilium Polyanna</t>
  </si>
  <si>
    <t>Lilium Prunotto</t>
  </si>
  <si>
    <t>Lilium Red Sensation</t>
  </si>
  <si>
    <t>Lilium Rodilana</t>
  </si>
  <si>
    <t>Lilium Vermeer</t>
  </si>
  <si>
    <t>Lilium Wendy</t>
  </si>
  <si>
    <t>Lilium Yale</t>
  </si>
  <si>
    <t>Lilium Yeti</t>
  </si>
  <si>
    <t>Lilium Arsenal</t>
  </si>
  <si>
    <t>Lilium Belo Horizonte</t>
  </si>
  <si>
    <t>Lilium Cabo NEW</t>
  </si>
  <si>
    <t>Lilium Cancun</t>
  </si>
  <si>
    <t>Lilium Candy Ice NEW</t>
  </si>
  <si>
    <t>Lilium Centerfold</t>
  </si>
  <si>
    <t>Lilium Corrida</t>
  </si>
  <si>
    <t>Lilium Costa Del Sol</t>
  </si>
  <si>
    <t>Lilium Easy Dance NEW</t>
  </si>
  <si>
    <t>Lilium Easy Life NEW</t>
  </si>
  <si>
    <t>Lilium Easy Salsa NEW</t>
  </si>
  <si>
    <t>Lilium Easy Samba NEW</t>
  </si>
  <si>
    <t>Lilium Easy Waltz NEW</t>
  </si>
  <si>
    <t>Lilium Electric</t>
  </si>
  <si>
    <t>Lilium Forever Marjolein</t>
  </si>
  <si>
    <t>Lilium Forever Marjon NEW</t>
  </si>
  <si>
    <t>Lilium Forever Susan</t>
  </si>
  <si>
    <t>Lilium Golden Brown NEW</t>
  </si>
  <si>
    <t>Lilium Grand Cru</t>
  </si>
  <si>
    <t>Lilium Heartstrings NEW</t>
  </si>
  <si>
    <t>Lilium Ice Berry NEW</t>
  </si>
  <si>
    <t>Lilium Inuvik NEW</t>
  </si>
  <si>
    <t>Lilium Italia</t>
  </si>
  <si>
    <t>Lilium Lady Eliane</t>
  </si>
  <si>
    <t>Lilium Ladylike 1</t>
  </si>
  <si>
    <t>Lilium Ladylike 2</t>
  </si>
  <si>
    <t>Lilium Levi</t>
  </si>
  <si>
    <t>Lilium Linda</t>
  </si>
  <si>
    <t>Lilium Lollypop</t>
  </si>
  <si>
    <t>Lilium Loreto</t>
  </si>
  <si>
    <t>Lilium Luxor</t>
  </si>
  <si>
    <t>Lilium Marlene</t>
  </si>
  <si>
    <t>Lilium Nettys Pride</t>
  </si>
  <si>
    <t>Lilium Oklahoma City</t>
  </si>
  <si>
    <t>Lilium Orange Electric</t>
  </si>
  <si>
    <t>Lilium Patricias Pride</t>
  </si>
  <si>
    <t>Lilium Push Off</t>
  </si>
  <si>
    <t>Lilium Red Electric</t>
  </si>
  <si>
    <t>Lilium Spot On</t>
  </si>
  <si>
    <t>Lilium Sugar Jewel</t>
  </si>
  <si>
    <t>Lilium Tatoo</t>
  </si>
  <si>
    <t>Lilium Toronto</t>
  </si>
  <si>
    <t>Lilium Trogon NEW</t>
  </si>
  <si>
    <t>Lilium Two Some</t>
  </si>
  <si>
    <t>Lilium Ventoux</t>
  </si>
  <si>
    <t>Lilium Wine Electric</t>
  </si>
  <si>
    <t>Lilium Yellow Electric</t>
  </si>
  <si>
    <t>Lilium Aaron</t>
  </si>
  <si>
    <t>Lilium Annemarie Dream</t>
  </si>
  <si>
    <t>Lilium Aphrodite</t>
  </si>
  <si>
    <t>Lilium Blood Brothers</t>
  </si>
  <si>
    <t>Lilium Candy Blossom</t>
  </si>
  <si>
    <t>Lilium Ceres</t>
  </si>
  <si>
    <t>Lilium Cocktail Twins</t>
  </si>
  <si>
    <t>Lilium Double Orange</t>
  </si>
  <si>
    <t>Lilium Double Pleasure</t>
  </si>
  <si>
    <t>Lilium Elodie</t>
  </si>
  <si>
    <t>Lilium Fata Morgana</t>
  </si>
  <si>
    <t>Lilium Gold Twin NEW</t>
  </si>
  <si>
    <t>Lilium Must See 1 NEW</t>
  </si>
  <si>
    <t>Lilium Must See 2 NEW</t>
  </si>
  <si>
    <t>Lilium Mystery Dream 1 NEW</t>
  </si>
  <si>
    <t>Lilium Mystery Dream 2 NEW</t>
  </si>
  <si>
    <t>Lilium Mystery Sensation</t>
  </si>
  <si>
    <t>Lilium Noelle's Favorite NEW</t>
  </si>
  <si>
    <t>Lilium Orange Twins</t>
  </si>
  <si>
    <t>Lilium Red Twin</t>
  </si>
  <si>
    <t>Lilium Sphinx</t>
  </si>
  <si>
    <t>Lilium Spring Pink</t>
  </si>
  <si>
    <t>Lilium Strawberry Vanilla</t>
  </si>
  <si>
    <t>Lilium Sugar Twin NEW</t>
  </si>
  <si>
    <t>Lilium Albuflera</t>
  </si>
  <si>
    <t>Lilium Amateras</t>
  </si>
  <si>
    <t>Lilium Appia</t>
  </si>
  <si>
    <t>Lilium Arbatax</t>
  </si>
  <si>
    <t>Lilium Arcachon</t>
  </si>
  <si>
    <t>Lilium Bach</t>
  </si>
  <si>
    <t>Lilium Ballroom</t>
  </si>
  <si>
    <t>Lilium Batistero</t>
  </si>
  <si>
    <t>Lilium Bestseller</t>
  </si>
  <si>
    <t>Lilium Beyonce</t>
  </si>
  <si>
    <t>Lilium Blackburn</t>
  </si>
  <si>
    <t>Lilium Bright Diamond</t>
  </si>
  <si>
    <t>Lilium Brindisi</t>
  </si>
  <si>
    <t>Lilium Carmine Diamond</t>
  </si>
  <si>
    <t>Lilium Cavalese</t>
  </si>
  <si>
    <t>Lilium Cecil</t>
  </si>
  <si>
    <t>Lilium Cecina NEW</t>
  </si>
  <si>
    <t>Lilium Ceresa</t>
  </si>
  <si>
    <t>Lilium Champagne Diamond</t>
  </si>
  <si>
    <t>Lilium Cigalon</t>
  </si>
  <si>
    <t>Lilium Constable</t>
  </si>
  <si>
    <t>Lilium Couplet</t>
  </si>
  <si>
    <t>Lilium Courier</t>
  </si>
  <si>
    <t>Lilium Ebro NEW</t>
  </si>
  <si>
    <t>Lilium El Divo</t>
  </si>
  <si>
    <t>Lilium Ercolano</t>
  </si>
  <si>
    <t>Lilium Esprit</t>
  </si>
  <si>
    <t>Lilium Eyeliner</t>
  </si>
  <si>
    <t>Lilium Fangio</t>
  </si>
  <si>
    <t>Lilium Forza Red</t>
  </si>
  <si>
    <t>Lilium Gerrit Zalm</t>
  </si>
  <si>
    <t>Lilium Golden Tycoon</t>
  </si>
  <si>
    <t>Lilium Ice Crystal</t>
  </si>
  <si>
    <t>Lilium Indian Diamond</t>
  </si>
  <si>
    <t>Lilium Indian Summerset</t>
  </si>
  <si>
    <t>Lilium Kelso NEW</t>
  </si>
  <si>
    <t>Lilium Kingdom</t>
  </si>
  <si>
    <t>Lilium Laksmi</t>
  </si>
  <si>
    <t>Lilium Latin Red</t>
  </si>
  <si>
    <t>Lilium Litouwen</t>
  </si>
  <si>
    <t>Lilium Merlet</t>
  </si>
  <si>
    <t>Lilium Moselle</t>
  </si>
  <si>
    <t>Lilium Nashville</t>
  </si>
  <si>
    <t>Lilium Navarin NEW</t>
  </si>
  <si>
    <t>Lilium Norah</t>
  </si>
  <si>
    <t>Lilium Opportunity NEW</t>
  </si>
  <si>
    <t>Lilium Original Love</t>
  </si>
  <si>
    <t>Lilium Oriolo</t>
  </si>
  <si>
    <t>Lilium Paintball</t>
  </si>
  <si>
    <t>Lilium Party Diamond</t>
  </si>
  <si>
    <t>Lilium Pensacola NEW</t>
  </si>
  <si>
    <t>Lilium Prominent</t>
  </si>
  <si>
    <t>Lilium Purple Diamond</t>
  </si>
  <si>
    <t>Lilium Purple Sea</t>
  </si>
  <si>
    <t>Lilium Red Alert</t>
  </si>
  <si>
    <t>Lilium Renesse</t>
  </si>
  <si>
    <t>Lilium Richmond</t>
  </si>
  <si>
    <t>Lilium Royal Fantasy</t>
  </si>
  <si>
    <t>Lilium Royal Sunset</t>
  </si>
  <si>
    <t>Lilium Sabatini</t>
  </si>
  <si>
    <t>Lilium Samur</t>
  </si>
  <si>
    <t>Lilium Serengeti</t>
  </si>
  <si>
    <t>Lilium Sugar Diamond</t>
  </si>
  <si>
    <t>Lilium Tomar</t>
  </si>
  <si>
    <t>Lilium Tropic Diamond</t>
  </si>
  <si>
    <t>Lilium White Sound NEW</t>
  </si>
  <si>
    <t>Lilium Yellow Diamond</t>
  </si>
  <si>
    <t>Lilium Coppers Crossing</t>
  </si>
  <si>
    <t>Lilium Little Kiss</t>
  </si>
  <si>
    <t>Lilium Orange Cocotte</t>
  </si>
  <si>
    <t>Lilium Stainless Steel</t>
  </si>
  <si>
    <t>Lilium Yellow Cocote</t>
  </si>
  <si>
    <t>Lilium Broken Heart</t>
  </si>
  <si>
    <t>Lilium Distant Drum</t>
  </si>
  <si>
    <t>Lilium Lilac Cloud</t>
  </si>
  <si>
    <t>Lilium Magic Star</t>
  </si>
  <si>
    <t>Lilium Miss Lucy</t>
  </si>
  <si>
    <t>Lilium My Wedding</t>
  </si>
  <si>
    <t>Lilium Polka Dot</t>
  </si>
  <si>
    <t>Roselily Belonica 1 NEW</t>
  </si>
  <si>
    <t>Roselily Belonica 2</t>
  </si>
  <si>
    <t>Roselily Fabiola</t>
  </si>
  <si>
    <t>Roselily Natalia</t>
  </si>
  <si>
    <t>Lilium Serene Angel</t>
  </si>
  <si>
    <t>Lilium Soft Music</t>
  </si>
  <si>
    <t>Lilium Sweet Rosy</t>
  </si>
  <si>
    <t>Lilium Acapulco</t>
  </si>
  <si>
    <t>Lilium Akemi</t>
  </si>
  <si>
    <t>Lilium Aktiva</t>
  </si>
  <si>
    <t>Lilium All Star</t>
  </si>
  <si>
    <t>Lilium Alma Ata</t>
  </si>
  <si>
    <t>Lilium Anais Anais</t>
  </si>
  <si>
    <t>Lilium Arabian Red</t>
  </si>
  <si>
    <t>Lilium Arena</t>
  </si>
  <si>
    <t>Lilium Ascari</t>
  </si>
  <si>
    <t>Lilium Aubade</t>
  </si>
  <si>
    <t>Lilium Auratum Gold Band</t>
  </si>
  <si>
    <t>Lilium Auratum Virginale</t>
  </si>
  <si>
    <t>Lilium Baccardi</t>
  </si>
  <si>
    <t>Lilium Baikal Pearl</t>
  </si>
  <si>
    <t>Lilium Barbados</t>
  </si>
  <si>
    <t>Lilium Barracuda</t>
  </si>
  <si>
    <t>Lilium Bebop</t>
  </si>
  <si>
    <t>Lilium Bergamo</t>
  </si>
  <si>
    <t>Lilium Bernini</t>
  </si>
  <si>
    <t>Lilium Brasilia</t>
  </si>
  <si>
    <t>Lilium Break Dance</t>
  </si>
  <si>
    <t>Lilium Bromley NEW</t>
  </si>
  <si>
    <t>Lilium Cadenza NEW</t>
  </si>
  <si>
    <t>Lilium Canaletto</t>
  </si>
  <si>
    <t>Lilium Chil Out</t>
  </si>
  <si>
    <t>Lilium Circus NEW</t>
  </si>
  <si>
    <t>Lilium Cobra</t>
  </si>
  <si>
    <t>Lilium Color Parade</t>
  </si>
  <si>
    <t>Lilium Colorado</t>
  </si>
  <si>
    <t>Lilium Commitment</t>
  </si>
  <si>
    <t>Lilium Corvara</t>
  </si>
  <si>
    <t>Lilium Curie</t>
  </si>
  <si>
    <t>Lilium Dark Romance NEW</t>
  </si>
  <si>
    <t>Lilium Deep Impact</t>
  </si>
  <si>
    <t>Lilium Dizzy</t>
  </si>
  <si>
    <t>Lilium Enjoy</t>
  </si>
  <si>
    <t>Lilium Excelsior</t>
  </si>
  <si>
    <t>Lilium Extravaganze</t>
  </si>
  <si>
    <t>Lilium Fairytale</t>
  </si>
  <si>
    <t>Lilium Fatal Beauty NEW</t>
  </si>
  <si>
    <t>Lilium Fazira NEW</t>
  </si>
  <si>
    <t>Lilium Fenna</t>
  </si>
  <si>
    <t>Lilium Fine Romance 1 NEW</t>
  </si>
  <si>
    <t>Lilium Fine Romance 2 NEW</t>
  </si>
  <si>
    <t>Lilium Firebolt</t>
  </si>
  <si>
    <t>Lilium Frontera</t>
  </si>
  <si>
    <t>Lilium Furio</t>
  </si>
  <si>
    <t>Lilium GAV® FRONTPAGE NEW</t>
  </si>
  <si>
    <t>Lilium Gran Tourismo NEW</t>
  </si>
  <si>
    <t>Lilium Helvetia</t>
  </si>
  <si>
    <t>Lilium Hotline</t>
  </si>
  <si>
    <t>Lilium Hotspot</t>
  </si>
  <si>
    <t>Lilium Josephine</t>
  </si>
  <si>
    <t>Lilium Kenosha NEW</t>
  </si>
  <si>
    <t>Lilium Kings Cross NEW</t>
  </si>
  <si>
    <t>Lilium Kissproof</t>
  </si>
  <si>
    <t>Lilium La Mancha</t>
  </si>
  <si>
    <t>Lilium Lake Carey</t>
  </si>
  <si>
    <t>Lilium Lake Michigan</t>
  </si>
  <si>
    <t>Lilium Legend</t>
  </si>
  <si>
    <t>Lilium Mabel</t>
  </si>
  <si>
    <t>Lilium Magic Pearl</t>
  </si>
  <si>
    <t>Lilium Marco Polo</t>
  </si>
  <si>
    <t>Lilium Marlon NEW</t>
  </si>
  <si>
    <t>Lilium Mero Star</t>
  </si>
  <si>
    <t>Lilium Milessimo</t>
  </si>
  <si>
    <t>Lilium Muscadet</t>
  </si>
  <si>
    <t>Lilium Noblesse</t>
  </si>
  <si>
    <t>Lilium Nova Zembla NEW</t>
  </si>
  <si>
    <t>Lilium Papilio</t>
  </si>
  <si>
    <t>Lilium Paradero</t>
  </si>
  <si>
    <t>Lilium Pico</t>
  </si>
  <si>
    <t>Lilium Pinn Up</t>
  </si>
  <si>
    <t>Lilium Piquet</t>
  </si>
  <si>
    <t>Lilium Playtime</t>
  </si>
  <si>
    <t>Lilium Powergloss</t>
  </si>
  <si>
    <t>Lilium Presidente</t>
  </si>
  <si>
    <t>Lilium Purple Flag NEW</t>
  </si>
  <si>
    <t>Lilium Queenfish</t>
  </si>
  <si>
    <t>Lilium Red Empire</t>
  </si>
  <si>
    <t>Lilium Red Eyes</t>
  </si>
  <si>
    <t>Lilium Red Reflex</t>
  </si>
  <si>
    <t>Lilium Rhone</t>
  </si>
  <si>
    <t>Lilium Rialto</t>
  </si>
  <si>
    <t>Lilium Salmon Star</t>
  </si>
  <si>
    <t>Lilium Sambuca</t>
  </si>
  <si>
    <t>Lilium Sapporo</t>
  </si>
  <si>
    <t>Lilium Shandong</t>
  </si>
  <si>
    <t>Lilium Siberia</t>
  </si>
  <si>
    <t>Lilium Sixth Sense</t>
  </si>
  <si>
    <t>Lilium Soul Dance</t>
  </si>
  <si>
    <t>Lilium Stardrift</t>
  </si>
  <si>
    <t>Lilium Starfighter</t>
  </si>
  <si>
    <t>Lilium Stargazer</t>
  </si>
  <si>
    <t>Lilium Sumatra</t>
  </si>
  <si>
    <t>Lilium Suncatcher</t>
  </si>
  <si>
    <t>Lilium Tasman NEW</t>
  </si>
  <si>
    <t>Lilium The Edge</t>
  </si>
  <si>
    <t>Lilium Tiger Edition</t>
  </si>
  <si>
    <t>Lilium Tigerwoods</t>
  </si>
  <si>
    <t>Lilium Time Out</t>
  </si>
  <si>
    <t>Lilium Tom Pouce</t>
  </si>
  <si>
    <t>Lilium True Romance NEW</t>
  </si>
  <si>
    <t>Lilium Veronika NEW</t>
  </si>
  <si>
    <t>Lilium Catari NEW</t>
  </si>
  <si>
    <t>Lilium Concordia NEW</t>
  </si>
  <si>
    <t>Lilium Cyrano</t>
  </si>
  <si>
    <t>Lilium Elegant Lady</t>
  </si>
  <si>
    <t>Lilium Miyabi</t>
  </si>
  <si>
    <t>Lilium What's Up</t>
  </si>
  <si>
    <t>Lilium White Elegance</t>
  </si>
  <si>
    <t>Lilium White Heaven</t>
  </si>
  <si>
    <t>Lilium White Walhalla</t>
  </si>
  <si>
    <t>Lilium Kushi Maya 1 NEW</t>
  </si>
  <si>
    <t>Lilium Kushi Maya 2 NEW</t>
  </si>
  <si>
    <t>Lilium Lankon NEW</t>
  </si>
  <si>
    <t>Lilium Bellsong</t>
  </si>
  <si>
    <t>Lilium Dolcetto</t>
  </si>
  <si>
    <t>Lilium Global Arena NEW</t>
  </si>
  <si>
    <t>Lilium Global Beauty NEW</t>
  </si>
  <si>
    <t>Lilium Global Dream NEW</t>
  </si>
  <si>
    <t>Lilium Global Harmony NEW</t>
  </si>
  <si>
    <t>Lilium Global Village NEW</t>
  </si>
  <si>
    <t>Lilium Illusive</t>
  </si>
  <si>
    <t>Lilium Illusive 1</t>
  </si>
  <si>
    <t>Lilium Pink Heaven</t>
  </si>
  <si>
    <t>Lilium Prince Promise</t>
  </si>
  <si>
    <t>Lilium Triumphator</t>
  </si>
  <si>
    <t>Lilium White Triumphator</t>
  </si>
  <si>
    <t>Lilium Bright Brilliant</t>
  </si>
  <si>
    <t>Lilium Dreamweaver</t>
  </si>
  <si>
    <t>Lilium Eagle</t>
  </si>
  <si>
    <t>Lilium Faith</t>
  </si>
  <si>
    <t>Lilium Forlana</t>
  </si>
  <si>
    <t>Lilium Nuance</t>
  </si>
  <si>
    <t>Lilium Pink Brilliant</t>
  </si>
  <si>
    <t>Lilium Polar</t>
  </si>
  <si>
    <t>Lilium White Triumph</t>
  </si>
  <si>
    <t>Lilium Cocopa</t>
  </si>
  <si>
    <t>Lilium Elegant Crown</t>
  </si>
  <si>
    <t>Lilium First Crown</t>
  </si>
  <si>
    <t>Lilium Red Power NEW</t>
  </si>
  <si>
    <t>Lilium Sunny Crown</t>
  </si>
  <si>
    <t>Lilium Yellow Power NEW</t>
  </si>
  <si>
    <t>Lilium Altari</t>
  </si>
  <si>
    <t>Lilium Amarossi</t>
  </si>
  <si>
    <t>Lilium Anastasia</t>
  </si>
  <si>
    <t>Lilium Arvandrud</t>
  </si>
  <si>
    <t>Lilium Avocado</t>
  </si>
  <si>
    <t>Lilium Baruta</t>
  </si>
  <si>
    <t>Lilium Baywatch</t>
  </si>
  <si>
    <t>Lilium Beverlys Dream</t>
  </si>
  <si>
    <t>Lilium Bon Chi</t>
  </si>
  <si>
    <t>Lilium Bonbini</t>
  </si>
  <si>
    <t>Lilium Boogie Woogie</t>
  </si>
  <si>
    <t>Lilium Bowmore</t>
  </si>
  <si>
    <t>Lilium Campaign NEW</t>
  </si>
  <si>
    <t>Lilium Carbonero</t>
  </si>
  <si>
    <t>Lilium Cocossa</t>
  </si>
  <si>
    <t>Lilium Commotion NEW</t>
  </si>
  <si>
    <t>Lilium Conca D'or</t>
  </si>
  <si>
    <t>Lilium Debby</t>
  </si>
  <si>
    <t>Lilium Dolce &amp; Gabbana NEW</t>
  </si>
  <si>
    <t>Lilium Donato</t>
  </si>
  <si>
    <t>Lilium Doubleen</t>
  </si>
  <si>
    <t>Lilium Eastern Moon NEW</t>
  </si>
  <si>
    <t>Lilium Elusive</t>
  </si>
  <si>
    <t>Lilium Empoli NEW</t>
  </si>
  <si>
    <t>Lilium Ensemble NEW</t>
  </si>
  <si>
    <t>Lilium Esta Bonita NEW</t>
  </si>
  <si>
    <t>Lilium Flashpoint</t>
  </si>
  <si>
    <t>Lilium Flavia</t>
  </si>
  <si>
    <t>Lilium Forever NEW</t>
  </si>
  <si>
    <t>Lilium Friso</t>
  </si>
  <si>
    <t>Lilium Garden Affair</t>
  </si>
  <si>
    <t>Lilium Gauch NEW</t>
  </si>
  <si>
    <t>Lilium Giordana NEW</t>
  </si>
  <si>
    <t>Lilium Holland Beauty</t>
  </si>
  <si>
    <t>Lilium Hypnose</t>
  </si>
  <si>
    <t>Lilium Invasion</t>
  </si>
  <si>
    <t>Lilium Judith Saffigna</t>
  </si>
  <si>
    <t>Lilium Julie Fowlis</t>
  </si>
  <si>
    <t>Lilium Kiss Of Fire</t>
  </si>
  <si>
    <t>Lilium Labrador NEW</t>
  </si>
  <si>
    <t>Lilium Late Morning NEW</t>
  </si>
  <si>
    <t>Lilium Lavon</t>
  </si>
  <si>
    <t>Lilium Lesley Woodriff</t>
  </si>
  <si>
    <t>Lilium Lesotho</t>
  </si>
  <si>
    <t>Lilium Maldano NEW</t>
  </si>
  <si>
    <t>Lilium Manissa</t>
  </si>
  <si>
    <t>Lilium Matisse NEW</t>
  </si>
  <si>
    <t>Lilium Maywood</t>
  </si>
  <si>
    <t>Lilium Miss Feya</t>
  </si>
  <si>
    <t>Lilium Miss Lily</t>
  </si>
  <si>
    <t>Lilium Mister Cas NEW</t>
  </si>
  <si>
    <t>Lilium Mister Job</t>
  </si>
  <si>
    <t>Lilium Mister Right NEW</t>
  </si>
  <si>
    <t>Lilium Montego Bay</t>
  </si>
  <si>
    <t>Lilium Morini</t>
  </si>
  <si>
    <t>Lilium Musassi</t>
  </si>
  <si>
    <t>Lilium Myth</t>
  </si>
  <si>
    <t>Lilium Nymph</t>
  </si>
  <si>
    <t>Lilium Olympic Flame</t>
  </si>
  <si>
    <t>Lilium On Stage</t>
  </si>
  <si>
    <t>Lilium Palazzo NEW</t>
  </si>
  <si>
    <t>Lilium Paraquay</t>
  </si>
  <si>
    <t>Lilium Passion Moon NEW</t>
  </si>
  <si>
    <t>Lilium Pink Mist</t>
  </si>
  <si>
    <t>Lilium Pink Palace</t>
  </si>
  <si>
    <t>Lilium Pontiac</t>
  </si>
  <si>
    <t>Lilium Pretty Women</t>
  </si>
  <si>
    <t>Lilium Profundo</t>
  </si>
  <si>
    <t>Lilium Provecho NEW</t>
  </si>
  <si>
    <t>Lilium Purple King</t>
  </si>
  <si>
    <t>Lilium Purple Lady</t>
  </si>
  <si>
    <t>Lilium Purple Prince</t>
  </si>
  <si>
    <t>Lilium Red Desire</t>
  </si>
  <si>
    <t>Lilium Red Dutch</t>
  </si>
  <si>
    <t>Lilium Red Heart</t>
  </si>
  <si>
    <t>Lilium Red Hot</t>
  </si>
  <si>
    <t>Lilium Red Morning NEW</t>
  </si>
  <si>
    <t>Lilium Resolute NEW</t>
  </si>
  <si>
    <t>Lilium Rexona</t>
  </si>
  <si>
    <t>Lilium Robert Griesbach</t>
  </si>
  <si>
    <t>Lilium Robert Swanson</t>
  </si>
  <si>
    <t>Lilium Robina</t>
  </si>
  <si>
    <t>Lilium Rocelli NEW</t>
  </si>
  <si>
    <t>Lilium Rosselini</t>
  </si>
  <si>
    <t>Lilium Sabaneta</t>
  </si>
  <si>
    <t>Lilium Saltarello</t>
  </si>
  <si>
    <t>Lilium Santini NEW</t>
  </si>
  <si>
    <t>Lilium Satisfaction</t>
  </si>
  <si>
    <t>Lilium Sensi NEW</t>
  </si>
  <si>
    <t>Lilium Sheherezade</t>
  </si>
  <si>
    <t>Lilium Shine On NEW</t>
  </si>
  <si>
    <t>Lilium Smokey Mountain</t>
  </si>
  <si>
    <t>Lilium Solid Red NEW</t>
  </si>
  <si>
    <t>Lilium Song Of India</t>
  </si>
  <si>
    <t>Lilium Sophie</t>
  </si>
  <si>
    <t>Lilium Space Mountain</t>
  </si>
  <si>
    <t>Lilium Tabledance</t>
  </si>
  <si>
    <t>Lilium Tarragona</t>
  </si>
  <si>
    <t>Lilium Tempano</t>
  </si>
  <si>
    <t>Lilium Tiberot NEW</t>
  </si>
  <si>
    <t>Lilium Trudy NEW</t>
  </si>
  <si>
    <t>Lilium Tupelo NEW</t>
  </si>
  <si>
    <t>Lilium Urandi</t>
  </si>
  <si>
    <t>Lilium Valdosta NEW</t>
  </si>
  <si>
    <t>Lilium Visaversa</t>
  </si>
  <si>
    <t>Lilium Yelloween</t>
  </si>
  <si>
    <t>Lilium Zambesi NEW</t>
  </si>
  <si>
    <t>Lilium Zelmira NEW</t>
  </si>
  <si>
    <t>Lilium African Queen</t>
  </si>
  <si>
    <t>Lilium Golden Splendour</t>
  </si>
  <si>
    <t>Lilium Up. Orange Planet</t>
  </si>
  <si>
    <t>Lilium Pink Perfection</t>
  </si>
  <si>
    <t>Lilium Up. Pink Planet</t>
  </si>
  <si>
    <t>Lilium Regale</t>
  </si>
  <si>
    <t>Lilium Regale Album</t>
  </si>
  <si>
    <t>Lilium Up. White Planet</t>
  </si>
  <si>
    <t>Lilium Up. Yellow Planet</t>
  </si>
  <si>
    <t>Lilium Flore Plena</t>
  </si>
  <si>
    <t>Lilium Flying Wing</t>
  </si>
  <si>
    <t>Lilium Hyawatha</t>
  </si>
  <si>
    <t>Lilium Iowa Rose</t>
  </si>
  <si>
    <t>Lilium Lazy Lady</t>
  </si>
  <si>
    <t>Lilium Night Flyer</t>
  </si>
  <si>
    <t>Lilium Pink Flavour NEW</t>
  </si>
  <si>
    <t>Lilium Red Velvet</t>
  </si>
  <si>
    <t>Lilium Valley Nappa</t>
  </si>
  <si>
    <t>Lilium Valley Orange</t>
  </si>
  <si>
    <t>Lilium Valley Sun</t>
  </si>
  <si>
    <t>Lilium White Twinkle</t>
  </si>
  <si>
    <t>Lilium Pearl Carolina</t>
  </si>
  <si>
    <t>Lilium Pearl Jennifer</t>
  </si>
  <si>
    <t>Lilium Pearl Jessica</t>
  </si>
  <si>
    <t>Lilium Pearl Justien NEW</t>
  </si>
  <si>
    <t>Lilium Pearl Loraine NEW</t>
  </si>
  <si>
    <t>Lilium Pearl Melanie NEW</t>
  </si>
  <si>
    <t>Lilium Pearl Stacey</t>
  </si>
  <si>
    <t>Lilium Black Beauty</t>
  </si>
  <si>
    <t>Lilium Henryii</t>
  </si>
  <si>
    <t>Lilium Lady Alice</t>
  </si>
  <si>
    <t>Lilium Scarlet Delight</t>
  </si>
  <si>
    <t>Lilium Speciosum Album</t>
  </si>
  <si>
    <t>Lilium Speciosum Rubrum</t>
  </si>
  <si>
    <t>Lilium Speciosum Uchida (2)</t>
  </si>
  <si>
    <t>Lilium Buzzer 1</t>
  </si>
  <si>
    <t>Lilium Buzzer 2</t>
  </si>
  <si>
    <t>Lilium Elgrado</t>
  </si>
  <si>
    <t>Lilium Golden Matrix 1 NEW</t>
  </si>
  <si>
    <t>Lilium Golden Matrix 2 NEW</t>
  </si>
  <si>
    <t>Lilium Goldwing NEW</t>
  </si>
  <si>
    <t>Lilium Initiator NEW</t>
  </si>
  <si>
    <t>Lilium Keynote NEW</t>
  </si>
  <si>
    <t>Lilium Matrix 1</t>
  </si>
  <si>
    <t>Lilium Matrix 2</t>
  </si>
  <si>
    <t>Lilium New Wave 1 NEW</t>
  </si>
  <si>
    <t>Lilium New Wave 2 NEW</t>
  </si>
  <si>
    <t>Lilium Petit Brigitte 1 NEW</t>
  </si>
  <si>
    <t>Lilium Petit Brigitte 2 NEW</t>
  </si>
  <si>
    <t>Lilium Pink Pixie NEW</t>
  </si>
  <si>
    <t>Lilium Sweet Lord NEW</t>
  </si>
  <si>
    <t>Lilium Tailor Made NEW</t>
  </si>
  <si>
    <t>Lilium Tridex NEW</t>
  </si>
  <si>
    <t>Lilium Angelique</t>
  </si>
  <si>
    <t>Lilium Entertainer</t>
  </si>
  <si>
    <t>Lilium Farolito 1 NEW</t>
  </si>
  <si>
    <t>Lilium Farolito 2 NEW</t>
  </si>
  <si>
    <t>Lilium Garden Party</t>
  </si>
  <si>
    <t>Lilium Little John 1 NEW</t>
  </si>
  <si>
    <t>Lilium Little John 2 NEW</t>
  </si>
  <si>
    <t>Lilium Premio NEW</t>
  </si>
  <si>
    <t>Lilium Rosy Dimple</t>
  </si>
  <si>
    <t>Lilium Showwinner</t>
  </si>
  <si>
    <t>Lilium Souvenir</t>
  </si>
  <si>
    <t>Lilium Sunny Borneo</t>
  </si>
  <si>
    <t>Lilium Sunny Okinawa</t>
  </si>
  <si>
    <t>Lilium True Emotion</t>
  </si>
  <si>
    <t>Lilium Shocking</t>
  </si>
  <si>
    <t>Tulipa Adore</t>
  </si>
  <si>
    <t>Tulipa Alexandra</t>
  </si>
  <si>
    <t>Tulipa Annelinde</t>
  </si>
  <si>
    <r>
      <t>ХАМЕЛЕОН</t>
    </r>
    <r>
      <rPr>
        <sz val="10"/>
        <rFont val="Arial"/>
        <family val="2"/>
      </rPr>
      <t xml:space="preserve">    белый, светло-роз.
</t>
    </r>
    <r>
      <rPr>
        <b/>
        <i/>
        <sz val="10"/>
        <rFont val="Arial"/>
        <family val="2"/>
      </rPr>
      <t>МНОГОЦВЕТКОВЫЙ+МАХРОВЫЙ</t>
    </r>
  </si>
  <si>
    <t>Tulipa Annelinde White NEW</t>
  </si>
  <si>
    <t>Аннелинда Уайт</t>
  </si>
  <si>
    <r>
      <t>кремово-белый, внешние лепестки с зелёной полосой, декоративная листва</t>
    </r>
    <r>
      <rPr>
        <b/>
        <i/>
        <sz val="10"/>
        <rFont val="Arial"/>
        <family val="2"/>
      </rPr>
      <t xml:space="preserve"> МНОГОЦВЕТКОВЫЙ + МАХРОВЫЙ</t>
    </r>
  </si>
  <si>
    <t>Tulipa Aquilla</t>
  </si>
  <si>
    <r>
      <t xml:space="preserve">желтый, контрастн. красный край
</t>
    </r>
    <r>
      <rPr>
        <b/>
        <i/>
        <sz val="10"/>
        <rFont val="Arial"/>
        <family val="2"/>
      </rPr>
      <t>МНОГОЦВЕТКОВЫЙ+МАХРОВЫЙ</t>
    </r>
  </si>
  <si>
    <t>Tulipa Arcade NEW</t>
  </si>
  <si>
    <t>Аркада</t>
  </si>
  <si>
    <r>
      <t xml:space="preserve">солнечно-жёлтый с бордово-розовыми подпалинами </t>
    </r>
    <r>
      <rPr>
        <b/>
        <i/>
        <sz val="10"/>
        <rFont val="Arial"/>
        <family val="2"/>
      </rPr>
      <t>МАХРОВЫЙ + БАХРОМЧ.</t>
    </r>
  </si>
  <si>
    <t>Tulipa Baby Blue</t>
  </si>
  <si>
    <t>Tulipa Bastia</t>
  </si>
  <si>
    <r>
      <t xml:space="preserve">палево-бурый с желтым
</t>
    </r>
    <r>
      <rPr>
        <b/>
        <i/>
        <sz val="10"/>
        <rFont val="Arial"/>
        <family val="2"/>
      </rPr>
      <t>МНОГОЦВЕТКОВЫЙ+МАХРОВЫЙ</t>
    </r>
  </si>
  <si>
    <t>Tulipa Belfort 1</t>
  </si>
  <si>
    <t>Tulipa Belfort 2</t>
  </si>
  <si>
    <t>Tulipa Belicia</t>
  </si>
  <si>
    <r>
      <t>ХАМЕЛЕОН</t>
    </r>
    <r>
      <rPr>
        <sz val="10"/>
        <rFont val="Arial"/>
        <family val="2"/>
      </rPr>
      <t xml:space="preserve">    от лимонно-желт. До белого с малиновой каймой
</t>
    </r>
    <r>
      <rPr>
        <b/>
        <i/>
        <sz val="10"/>
        <rFont val="Arial"/>
        <family val="2"/>
      </rPr>
      <t>МНОГОЦВЕТКОВЫЙ+МАХРОВЫЙ</t>
    </r>
  </si>
  <si>
    <t>Tulipa Boa Vista 1 NEW</t>
  </si>
  <si>
    <t>Tulipa Boa Vista 2 NEW</t>
  </si>
  <si>
    <t>Боа Виста</t>
  </si>
  <si>
    <r>
      <t xml:space="preserve">УНИКАЛЬНЫЙ! зелёный с малиновой каймой, многоярусный </t>
    </r>
    <r>
      <rPr>
        <b/>
        <i/>
        <sz val="10"/>
        <rFont val="Arial"/>
        <family val="2"/>
      </rPr>
      <t>МАХРОВЫЙ + ЗЕЛЕНОЦВЕТНЫЙ</t>
    </r>
  </si>
  <si>
    <t>Tulipa Brest</t>
  </si>
  <si>
    <t>Tulipa Brooklyn 1</t>
  </si>
  <si>
    <t>Tulipa Brooklyn 2</t>
  </si>
  <si>
    <t>Tulipa Charming Lady</t>
  </si>
  <si>
    <t>Tulipa Compassion NEW</t>
  </si>
  <si>
    <t>Компашшн</t>
  </si>
  <si>
    <r>
      <t xml:space="preserve">лепестки нежно-зелёные, с белёсыми кончиками, многоярусный </t>
    </r>
    <r>
      <rPr>
        <b/>
        <i/>
        <sz val="10"/>
        <rFont val="Arial"/>
        <family val="2"/>
      </rPr>
      <t>МАХРОВЫЙ + ЗЕЛЕНОЦВЕТНЫЙ</t>
    </r>
  </si>
  <si>
    <t>Tulipa Cool Crystal</t>
  </si>
  <si>
    <t>Tulipa Crispion Love</t>
  </si>
  <si>
    <t>Tulipa Crispion Sweet</t>
  </si>
  <si>
    <t>Tulipa Dazzling Magic 1</t>
  </si>
  <si>
    <t>Tulipa Dazzling Magic 2</t>
  </si>
  <si>
    <r>
      <rPr>
        <b/>
        <i/>
        <sz val="10"/>
        <rFont val="Arial"/>
        <family val="2"/>
      </rPr>
      <t>МНОГОЦВЕТКОВЫЙ +МАХРОВЫЙ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малиновый с сиреневым отливом</t>
    </r>
  </si>
  <si>
    <t>Tulipa Diamond Star</t>
  </si>
  <si>
    <t>Tulipa Double Flaming Parrot</t>
  </si>
  <si>
    <t>Tulipa Double Touch 1</t>
  </si>
  <si>
    <t>Tulipa Double Touch 2</t>
  </si>
  <si>
    <r>
      <rPr>
        <b/>
        <i/>
        <sz val="10"/>
        <rFont val="Arial"/>
        <family val="2"/>
      </rPr>
      <t>ЭКСЛЮЗИВ!     ХАМЕЛЕОН   ГУСТОМАХРОВЫЙ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белый с розовой каймой до почти полностью малиново-розового</t>
    </r>
  </si>
  <si>
    <t>Tulipa Dralion NEW</t>
  </si>
  <si>
    <t>Дралион</t>
  </si>
  <si>
    <r>
      <rPr>
        <b/>
        <sz val="10"/>
        <rFont val="Arial"/>
        <family val="2"/>
      </rPr>
      <t xml:space="preserve">ограниченное производство, новинка!    </t>
    </r>
    <r>
      <rPr>
        <sz val="10"/>
        <rFont val="Arial"/>
        <family val="2"/>
      </rPr>
      <t xml:space="preserve">кипельно-белый, снизу лепестков зелёные "перья" </t>
    </r>
    <r>
      <rPr>
        <b/>
        <i/>
        <sz val="10"/>
        <rFont val="Arial"/>
        <family val="2"/>
      </rPr>
      <t>ГУСТОМАХРОВЫЙ</t>
    </r>
  </si>
  <si>
    <t>Tulipa Dutch Pioneer NEW</t>
  </si>
  <si>
    <t>Датч Пионер</t>
  </si>
  <si>
    <r>
      <t xml:space="preserve">бордово-красный с желтой каймой, похож на огонёк </t>
    </r>
    <r>
      <rPr>
        <b/>
        <i/>
        <sz val="10"/>
        <rFont val="Arial"/>
        <family val="2"/>
      </rPr>
      <t>МАХРОВЫЙ + БАХРОМЧАТЫЙ</t>
    </r>
  </si>
  <si>
    <t>Tulipa Elegant Crown NEW</t>
  </si>
  <si>
    <t>Элегант Краун</t>
  </si>
  <si>
    <r>
      <t xml:space="preserve">(Leen van der mark Picture) </t>
    </r>
    <r>
      <rPr>
        <b/>
        <i/>
        <sz val="10"/>
        <rFont val="Arial"/>
        <family val="2"/>
      </rPr>
      <t xml:space="preserve">ТИП ПИКЧЕР БУТОНЫ В ВИДЕ КОРОНЫ </t>
    </r>
    <r>
      <rPr>
        <sz val="10"/>
        <rFont val="Arial"/>
        <family val="2"/>
      </rPr>
      <t xml:space="preserve">розово-красный с белым кантом </t>
    </r>
  </si>
  <si>
    <t>Tulipa Esprit 1</t>
  </si>
  <si>
    <t>Tulipa Esprit 2</t>
  </si>
  <si>
    <t>Tulipa Estatic</t>
  </si>
  <si>
    <r>
      <rPr>
        <b/>
        <i/>
        <sz val="10"/>
        <rFont val="Arial"/>
        <family val="2"/>
      </rPr>
      <t>МНОГОЦВЕТКОВЫЙ +МАХРОВЫЙ</t>
    </r>
    <r>
      <rPr>
        <sz val="10"/>
        <rFont val="Arial"/>
        <family val="2"/>
      </rPr>
      <t xml:space="preserve"> карминно-красный</t>
    </r>
  </si>
  <si>
    <t>Tulipa Evita</t>
  </si>
  <si>
    <t>Tulipa Exotic Emperor</t>
  </si>
  <si>
    <t>Tulipa Exotic Sun</t>
  </si>
  <si>
    <t>Tulipa Exquisit 1 NEW</t>
  </si>
  <si>
    <t>Tulipa Exquisit 2 NEW</t>
  </si>
  <si>
    <t>Экскуист</t>
  </si>
  <si>
    <r>
      <t xml:space="preserve">сиренево-фиолетовый, многоярусный,нижние слои лепестков зелёные </t>
    </r>
    <r>
      <rPr>
        <b/>
        <i/>
        <sz val="10"/>
        <rFont val="Arial"/>
        <family val="2"/>
      </rPr>
      <t>ГУСТОМАХРОВЫЙ</t>
    </r>
  </si>
  <si>
    <t>Tulipa Fiery Dream</t>
  </si>
  <si>
    <t>Tulipa Fringed Beauty</t>
  </si>
  <si>
    <t>Tulipa Fringed Family</t>
  </si>
  <si>
    <t>Tulipa FruitCocktail 1</t>
  </si>
  <si>
    <t>Tulipa FruitСocktail 2</t>
  </si>
  <si>
    <t>Tulipa Gipsy Love</t>
  </si>
  <si>
    <t>Tulipa Gold Dust</t>
  </si>
  <si>
    <t>Грин Бизарре</t>
  </si>
  <si>
    <t>Tulipa Green Jay NEW</t>
  </si>
  <si>
    <t>Грин Джей</t>
  </si>
  <si>
    <r>
      <t>очень изящный, желтовато-лаймовый с зелёной полосой</t>
    </r>
    <r>
      <rPr>
        <b/>
        <i/>
        <sz val="10"/>
        <rFont val="Arial"/>
        <family val="2"/>
      </rPr>
      <t xml:space="preserve"> МНОГОЦВЕТКОВЫЙ + БАХРОМЧАТЫЙ + ЗЕЛЕНОЦВЕТНЫЙ</t>
    </r>
  </si>
  <si>
    <t>Tulipa Green Star</t>
  </si>
  <si>
    <t>Tulipa Gudoshnik Double</t>
  </si>
  <si>
    <t>Tulipa Gudoshnik Double 1</t>
  </si>
  <si>
    <t>Tulipa Harbor Light 1 NEW</t>
  </si>
  <si>
    <t>Tulipa Harbor Light 2 NEW</t>
  </si>
  <si>
    <t>Харбор Лайт</t>
  </si>
  <si>
    <r>
      <t>многоярусный, не плотный,лепестки белые сверху и зелёные полосы внизу</t>
    </r>
    <r>
      <rPr>
        <b/>
        <i/>
        <sz val="10"/>
        <rFont val="Arial"/>
        <family val="2"/>
      </rPr>
      <t xml:space="preserve"> МАХРОВЫЙ + ЗЕЛЕНОЦВЕТНЫЙ</t>
    </r>
  </si>
  <si>
    <t>Tulipa Holland Baby</t>
  </si>
  <si>
    <t>Tulipa Ice Cream</t>
  </si>
  <si>
    <t>Tulipa Jetfire</t>
  </si>
  <si>
    <t>Tulipa Kingston</t>
  </si>
  <si>
    <t>Tulipa Lion King</t>
  </si>
  <si>
    <t>Tulipa Lollipop</t>
  </si>
  <si>
    <t>Tulipa Lollypop 2</t>
  </si>
  <si>
    <t>Tulipa Madelon NEW</t>
  </si>
  <si>
    <t>Маделон</t>
  </si>
  <si>
    <r>
      <rPr>
        <b/>
        <i/>
        <sz val="10"/>
        <rFont val="Arial"/>
        <family val="2"/>
      </rPr>
      <t xml:space="preserve">ЭКСКЛЮЗИВ! </t>
    </r>
    <r>
      <rPr>
        <sz val="10"/>
        <rFont val="Arial"/>
        <family val="2"/>
      </rPr>
      <t>перламутрово-малиновый с зеленоватостью на внешних лепестках.</t>
    </r>
    <r>
      <rPr>
        <b/>
        <i/>
        <sz val="10"/>
        <rFont val="Arial"/>
        <family val="2"/>
      </rPr>
      <t xml:space="preserve"> МНОГОЦВЕТКОВЫЙ + МАХРОВЫЙ</t>
    </r>
  </si>
  <si>
    <t>Tulipa Mariola  NEW</t>
  </si>
  <si>
    <t>Мариола</t>
  </si>
  <si>
    <r>
      <t xml:space="preserve">лиловый с жёлтым центром </t>
    </r>
    <r>
      <rPr>
        <b/>
        <i/>
        <sz val="10"/>
        <rFont val="Arial"/>
        <family val="2"/>
      </rPr>
      <t>МНОГОЦВЕТКОВЫЙ + МАХРОВЫЙ</t>
    </r>
  </si>
  <si>
    <t>Tulipa Maroon</t>
  </si>
  <si>
    <t>Tulipa Mascotte</t>
  </si>
  <si>
    <t>Tulipa Matchpoint</t>
  </si>
  <si>
    <t>Tulipa Mon Amour</t>
  </si>
  <si>
    <t>Tulipa Monte Spider</t>
  </si>
  <si>
    <t>Tulipa MV 40 NEW</t>
  </si>
  <si>
    <t>МВ 40</t>
  </si>
  <si>
    <r>
      <rPr>
        <b/>
        <i/>
        <sz val="10"/>
        <rFont val="Arial"/>
        <family val="2"/>
      </rPr>
      <t xml:space="preserve">ограниченное производство, новинка селекции! УНИКАЛЬНЫЙ ГУСТОМАХРОВЫЙ ХАМЕЛЕОН </t>
    </r>
    <r>
      <rPr>
        <sz val="10"/>
        <rFont val="Arial"/>
        <family val="2"/>
      </rPr>
      <t xml:space="preserve">зеленовато-кремовый с тёмно-розовым меланжем </t>
    </r>
  </si>
  <si>
    <t>Tulipa Navona NEW</t>
  </si>
  <si>
    <t>Навона</t>
  </si>
  <si>
    <r>
      <t>кумачёво-красный с сиреневатым налётом, глянцевый</t>
    </r>
    <r>
      <rPr>
        <b/>
        <i/>
        <sz val="10"/>
        <rFont val="Arial"/>
        <family val="2"/>
      </rPr>
      <t xml:space="preserve"> МНОГОЦВЕТКОВЫЙ + МАХРОВЫЙ</t>
    </r>
  </si>
  <si>
    <t>Tulipa Petticoat</t>
  </si>
  <si>
    <t>Tulipa Picture</t>
  </si>
  <si>
    <t>Tulipa Pop Up Mix NEW</t>
  </si>
  <si>
    <t>Поп Ап Смесь</t>
  </si>
  <si>
    <r>
      <t xml:space="preserve">весёлая и яркая смесь великолепных многоярусных сортов </t>
    </r>
    <r>
      <rPr>
        <b/>
        <i/>
        <sz val="10"/>
        <rFont val="Arial"/>
        <family val="2"/>
      </rPr>
      <t>ГУСТОМАХРОВЫЕ</t>
    </r>
  </si>
  <si>
    <t>Tulipa Pop Up Purple 1 NEW</t>
  </si>
  <si>
    <t>Tulipa Pop Up Purple 2 NEW</t>
  </si>
  <si>
    <t>Поп Ап - фиолетовый</t>
  </si>
  <si>
    <r>
      <t xml:space="preserve">тёмно-фиолетовый, нижние лепестки зелёные, глянцевый, многоярусный </t>
    </r>
    <r>
      <rPr>
        <b/>
        <i/>
        <sz val="10"/>
        <rFont val="Arial"/>
        <family val="2"/>
      </rPr>
      <t>ГУСТОМАХРОВЫЙ</t>
    </r>
  </si>
  <si>
    <t>Tulipa Pop Up Red 1 NEW</t>
  </si>
  <si>
    <t>Tulipa Pop Up Red 2 NEW</t>
  </si>
  <si>
    <t>Поп Ап - красный</t>
  </si>
  <si>
    <r>
      <t xml:space="preserve">красный, нижние лепестки зелёные, глянцевый, многоярусный </t>
    </r>
    <r>
      <rPr>
        <b/>
        <i/>
        <sz val="10"/>
        <rFont val="Arial"/>
        <family val="2"/>
      </rPr>
      <t>ГУСТОМАХРОВЫЙ</t>
    </r>
  </si>
  <si>
    <t>Tulipa Pop Up Yellow 1 NEW</t>
  </si>
  <si>
    <t>Tulipa Pop Up Yellow 2 NEW</t>
  </si>
  <si>
    <t>Поп Ап - желтый</t>
  </si>
  <si>
    <r>
      <t xml:space="preserve">жёлтый, нижние лепестки зелёные, глянцевый, многоярусный </t>
    </r>
    <r>
      <rPr>
        <b/>
        <i/>
        <sz val="10"/>
        <rFont val="Arial"/>
        <family val="2"/>
      </rPr>
      <t>ГУСТОМАХРОВЫЙ</t>
    </r>
  </si>
  <si>
    <t>Tulipa Popcorn</t>
  </si>
  <si>
    <t>Tulipa Purple Tower 1</t>
  </si>
  <si>
    <t>Tulipa Purple Tower 2</t>
  </si>
  <si>
    <t>Tulipa Queensland</t>
  </si>
  <si>
    <t>Tulipa Redwood 1</t>
  </si>
  <si>
    <t>Tulipa Redwood 2</t>
  </si>
  <si>
    <t>Tulipa Rococo Double NEW</t>
  </si>
  <si>
    <t>Рококо Дабл</t>
  </si>
  <si>
    <r>
      <t xml:space="preserve">ярко-красный с тёмным напылением по центру лепестков, глянцевый, нижние лепестки зелёные с красной каймой </t>
    </r>
    <r>
      <rPr>
        <b/>
        <i/>
        <sz val="10"/>
        <rFont val="Arial"/>
        <family val="2"/>
      </rPr>
      <t>ПОПУГАЙНЫЙ + МАХРОВЫЙ</t>
    </r>
  </si>
  <si>
    <t>Tulipa Rundale Palace NEW</t>
  </si>
  <si>
    <t>Рандейл Пэлас</t>
  </si>
  <si>
    <r>
      <t xml:space="preserve">очень изящный, кремово- жёлтый с зелёной тонкой полосой по центру некоторых лепестков, </t>
    </r>
    <r>
      <rPr>
        <b/>
        <sz val="10"/>
        <rFont val="Arial"/>
        <family val="2"/>
      </rPr>
      <t xml:space="preserve">до 10 цветков с луковицы! </t>
    </r>
    <r>
      <rPr>
        <b/>
        <i/>
        <sz val="10"/>
        <rFont val="Arial"/>
        <family val="2"/>
      </rPr>
      <t>МНОГОЦВЕТКОВЫЙ + БАХРОМЧАТЫЙ</t>
    </r>
  </si>
  <si>
    <t>Tulipa Sensual Touch</t>
  </si>
  <si>
    <t>Tulipa Sinopel</t>
  </si>
  <si>
    <t>Tulipa Snow Crystal</t>
  </si>
  <si>
    <t>Tulipa Snow Fever</t>
  </si>
  <si>
    <t>Tulipa Totum 1 NEW</t>
  </si>
  <si>
    <t>Tulipa Totum 2 NEW</t>
  </si>
  <si>
    <t>Тотум</t>
  </si>
  <si>
    <r>
      <rPr>
        <b/>
        <i/>
        <sz val="10"/>
        <rFont val="Arial"/>
        <family val="2"/>
      </rPr>
      <t>новинка селекции! БЕЛЫЙ АЙС КРИМ!</t>
    </r>
    <r>
      <rPr>
        <sz val="10"/>
        <rFont val="Arial"/>
        <family val="2"/>
      </rPr>
      <t xml:space="preserve"> кипельно-белый, снизу лепестков светло-зелёный </t>
    </r>
    <r>
      <rPr>
        <b/>
        <i/>
        <sz val="10"/>
        <rFont val="Arial"/>
        <family val="2"/>
      </rPr>
      <t>ГУСТОМАХРОВЫЙ</t>
    </r>
  </si>
  <si>
    <t>Tulipa Unicum Praestans</t>
  </si>
  <si>
    <t>Tulipa Vaya Con Dios 1</t>
  </si>
  <si>
    <t>Tulipa Vaya Con Dios 2</t>
  </si>
  <si>
    <t>Tulipa White Liberstar</t>
  </si>
  <si>
    <t>Tulipa Yellow Baby</t>
  </si>
  <si>
    <t>Tulipa Yellow Crown</t>
  </si>
  <si>
    <t>Tulipa Yellow Spider</t>
  </si>
  <si>
    <t>Tulipa Zampa Parrot</t>
  </si>
  <si>
    <t>Tulipa Abba</t>
  </si>
  <si>
    <t>Tulipa Avant Garde</t>
  </si>
  <si>
    <t>Tulipa Brownie 1 NEW</t>
  </si>
  <si>
    <t>Tulipa Brownie 2 NEW</t>
  </si>
  <si>
    <t>Брауни</t>
  </si>
  <si>
    <t>тёмно-абрикосовый с розовым румянцем</t>
  </si>
  <si>
    <t>Tulipa Backpacker</t>
  </si>
  <si>
    <t>Tulipa Calimero 1 NEW</t>
  </si>
  <si>
    <t>Tulipa Calimero 2 NEW</t>
  </si>
  <si>
    <t>Калимеро</t>
  </si>
  <si>
    <t>лимонно-жёлтый, лист с белой каймой</t>
  </si>
  <si>
    <t>Tulipa Cardinal Mindszenty</t>
  </si>
  <si>
    <t>Tulipa Cartouche</t>
  </si>
  <si>
    <t>Tulipa Color Burst NEW</t>
  </si>
  <si>
    <t>Колор Бёрст</t>
  </si>
  <si>
    <t>тёмно-фиолетовый снизу, сверху сиреневый с белёсым кантом</t>
  </si>
  <si>
    <t>Tulipa Dazzling Desire NEW</t>
  </si>
  <si>
    <t>Даззлинг Дезаер</t>
  </si>
  <si>
    <t>ярко-розовый с розовато-кремовой широкой каймой</t>
  </si>
  <si>
    <t>Tulipa Dutch Monarch NEW</t>
  </si>
  <si>
    <t>Датч Монарх</t>
  </si>
  <si>
    <t>ярко-коралловый с жёлтыми подпалинами</t>
  </si>
  <si>
    <t>Tulipa Cheryl</t>
  </si>
  <si>
    <t>Tulipa Cilesta</t>
  </si>
  <si>
    <t>Tulipa Columbus</t>
  </si>
  <si>
    <t>Tulipa Dior</t>
  </si>
  <si>
    <t>Tulipa Double Price</t>
  </si>
  <si>
    <t>Tulipa Double Princess</t>
  </si>
  <si>
    <t>Tulipa Elisabeth</t>
  </si>
  <si>
    <t>Tulipa First Price NEW</t>
  </si>
  <si>
    <t>Ферст Прайс</t>
  </si>
  <si>
    <t>Tulipa Flash Point</t>
  </si>
  <si>
    <t>Tulipa Foxtrot</t>
  </si>
  <si>
    <t>Tulipa Global Desire</t>
  </si>
  <si>
    <t>Tulipa Gold Fever</t>
  </si>
  <si>
    <t>Tulipa Impact</t>
  </si>
  <si>
    <t>Tulipa Jet Set</t>
  </si>
  <si>
    <t>Tulipa Mama Mia</t>
  </si>
  <si>
    <t>Tulipa Margarita</t>
  </si>
  <si>
    <t>Tulipa Marie Jo</t>
  </si>
  <si>
    <t>Tulipa Matrix</t>
  </si>
  <si>
    <t>Tulipa Melrose</t>
  </si>
  <si>
    <t>Tulipa Mondial</t>
  </si>
  <si>
    <t>Tulipa Monsella</t>
  </si>
  <si>
    <t>Tulipa Monte Beau</t>
  </si>
  <si>
    <t>Tulipa Monte Carlo</t>
  </si>
  <si>
    <t>Tulipa Monte Orange</t>
  </si>
  <si>
    <t>Tulipa Montreux</t>
  </si>
  <si>
    <t>Tulipa Oeral</t>
  </si>
  <si>
    <t>Tulipa Orca</t>
  </si>
  <si>
    <t>Tulipa Pink Miracle</t>
  </si>
  <si>
    <t>Tulipa Red Baby Doll</t>
  </si>
  <si>
    <t>Tulipa Rembrandt</t>
  </si>
  <si>
    <t>Tulipa Robinho 1 NEW</t>
  </si>
  <si>
    <t>Tulipa Robinho 2 NEW</t>
  </si>
  <si>
    <t>Робиньо</t>
  </si>
  <si>
    <t>красный с малиново-бордовым оттенком,необычная форма лепестков</t>
  </si>
  <si>
    <t>Tulipa Royal Acres</t>
  </si>
  <si>
    <t>Tulipa Showcase</t>
  </si>
  <si>
    <t>Tulipa Silk Road 1 NEW</t>
  </si>
  <si>
    <t>Tulipa Silk Road 2 NEW</t>
  </si>
  <si>
    <t>Силк Роуд</t>
  </si>
  <si>
    <t>кремовый с нежно-розовыми тонкими прожилками</t>
  </si>
  <si>
    <t>Tulipa Verona</t>
  </si>
  <si>
    <t>Tulipa Viking</t>
  </si>
  <si>
    <t>Tulipa White Desire</t>
  </si>
  <si>
    <t>Tulipa Willem Van Oranje</t>
  </si>
  <si>
    <t>Tulipa Willemsoord</t>
  </si>
  <si>
    <t>Tulipa Yellowa</t>
  </si>
  <si>
    <t>Tulipa Dazzling Double mix NEW</t>
  </si>
  <si>
    <t>Даззлинг Дабл Микс</t>
  </si>
  <si>
    <r>
      <rPr>
        <b/>
        <sz val="10"/>
        <rFont val="Arial"/>
        <family val="2"/>
      </rPr>
      <t>Уникальная смесь новейших сортов</t>
    </r>
    <r>
      <rPr>
        <sz val="10"/>
        <rFont val="Arial"/>
        <family val="2"/>
      </rPr>
      <t xml:space="preserve"> эффектных окрасок с "тающим" перламутром по краю лепестков.</t>
    </r>
  </si>
  <si>
    <t>Tulipa Double Differance Melange</t>
  </si>
  <si>
    <t>Tulipa Double Differance Mix</t>
  </si>
  <si>
    <t>Tulipa Unique mix NEW</t>
  </si>
  <si>
    <t>Юник Микс</t>
  </si>
  <si>
    <t>Смесь новейших  интересных сортов Гламур Юник, Принцесс Юник, Ренаун Юник</t>
  </si>
  <si>
    <t>50-60см</t>
  </si>
  <si>
    <t>Tulipa Abigail</t>
  </si>
  <si>
    <t>Tulipa Akebono</t>
  </si>
  <si>
    <t>Tulipa Alegretto</t>
  </si>
  <si>
    <t>Tulipa Amazing Grace NEW</t>
  </si>
  <si>
    <t>Эмейзинг Грэйс</t>
  </si>
  <si>
    <t>переливы розового, сиреневого и оранжевого, очень похож на цветущий пион</t>
  </si>
  <si>
    <t>Tulipa Angelique</t>
  </si>
  <si>
    <t>Tulipa Antraciet</t>
  </si>
  <si>
    <t>Tulipa Apricot Angelique</t>
  </si>
  <si>
    <t>Tulipa Aveyron 1</t>
  </si>
  <si>
    <t>Tulipa Aveyron 2</t>
  </si>
  <si>
    <t>Tulipa Bing Crosby Peony NEW</t>
  </si>
  <si>
    <t>Бинг Кросби Дабл</t>
  </si>
  <si>
    <t xml:space="preserve">ярко-красный с лёгким бронзовым напылением, внешние лепестки зелёные </t>
  </si>
  <si>
    <t>Tulipa Black Hero</t>
  </si>
  <si>
    <t>Tulipa Blue Diamond</t>
  </si>
  <si>
    <t>Tulipa Blue Spectacle</t>
  </si>
  <si>
    <t>Tulipa Britt</t>
  </si>
  <si>
    <t>Tulipa Candy Time 1 NEW</t>
  </si>
  <si>
    <t>Tulipa Candy Time 2 NEW</t>
  </si>
  <si>
    <t>Кэнди Тайм</t>
  </si>
  <si>
    <t>ярко-розовый с перламутровым свечением по краю лепестков</t>
  </si>
  <si>
    <t>Tulipa Carnaval De Nice</t>
  </si>
  <si>
    <t>Tulipa Casablanca</t>
  </si>
  <si>
    <t>Tulipa Charming Beauty</t>
  </si>
  <si>
    <t>Tulipa Chato</t>
  </si>
  <si>
    <t>Tulipa Christo</t>
  </si>
  <si>
    <t>Tulipa Close Up NEW</t>
  </si>
  <si>
    <t>Клоуз Ап</t>
  </si>
  <si>
    <t>Tulipa Copper Image 1 NEW</t>
  </si>
  <si>
    <t>Tulipa Copper Image 2 NEW</t>
  </si>
  <si>
    <t>Коппер Имедж</t>
  </si>
  <si>
    <t>кремово-розовый с ярко-розовым (румяным) меланжем</t>
  </si>
  <si>
    <t>Tulipa Creme Upstar</t>
  </si>
  <si>
    <t>Tulipa Dance Line</t>
  </si>
  <si>
    <t>Tulipa Don Double NEW</t>
  </si>
  <si>
    <t>Дон Дабл</t>
  </si>
  <si>
    <t>лиловый, внешние лепестки зелёные</t>
  </si>
  <si>
    <t>Tulipa Double Beauty Of Apeldoorn</t>
  </si>
  <si>
    <t>Tulipa Double Dazzle</t>
  </si>
  <si>
    <t>Tulipa Double Focus</t>
  </si>
  <si>
    <t>Tulipa Double Shirley 1</t>
  </si>
  <si>
    <t>Tulipa Double Shirley 2</t>
  </si>
  <si>
    <t>Tulipa Double Toronto</t>
  </si>
  <si>
    <t>Tulipa Double You</t>
  </si>
  <si>
    <t>Tulipa Dream Touch</t>
  </si>
  <si>
    <t>Tulipa Dreamline</t>
  </si>
  <si>
    <t>Tulipa Drumline</t>
  </si>
  <si>
    <t>Tulipa Endless Love</t>
  </si>
  <si>
    <t>Эндлесс Лов</t>
  </si>
  <si>
    <t>тёмно-розовый с белым, перламутровый</t>
  </si>
  <si>
    <t>Tulipa Eternal Flame</t>
  </si>
  <si>
    <t>Tulipa Fantasy Lady NEW</t>
  </si>
  <si>
    <t>Фэнтези Леди</t>
  </si>
  <si>
    <t>тёмно-лилово-розовый с белой каймой</t>
  </si>
  <si>
    <t>Tulipa Finola</t>
  </si>
  <si>
    <t>Tulipa Flaming Evita</t>
  </si>
  <si>
    <t>Tulipa Foxy Foxtrot 1</t>
  </si>
  <si>
    <t>Tulipa Foxy Foxtrot 2</t>
  </si>
  <si>
    <t>Tulipa Freeman</t>
  </si>
  <si>
    <t>Tulipa Gerbrand Kieft</t>
  </si>
  <si>
    <t>Tulipa Golden Lady NEW</t>
  </si>
  <si>
    <t>Голден Леди</t>
  </si>
  <si>
    <t>ярко-жёлтый с розовым румянцем и розовыми редкими линиями</t>
  </si>
  <si>
    <t>Tulipa Golden Nizza</t>
  </si>
  <si>
    <t>Tulipa Granda</t>
  </si>
  <si>
    <t>Tulipa Granny Award</t>
  </si>
  <si>
    <t>Tulipa Green Lake 1 NEW</t>
  </si>
  <si>
    <t>Tulipa Green Lake 2 NEW</t>
  </si>
  <si>
    <t>Грин Лейк</t>
  </si>
  <si>
    <t>розовый с зелёной широкой полосой по внешним лепесткам и светлым перламутром по краю лепестков</t>
  </si>
  <si>
    <t>Tulipa Horizon</t>
  </si>
  <si>
    <t>Tulipa Ice Age</t>
  </si>
  <si>
    <t>Tulipa Ice Wonder</t>
  </si>
  <si>
    <t>Tulipa Jamai</t>
  </si>
  <si>
    <t>Tulipa La Belle Epoque</t>
  </si>
  <si>
    <t>Tulipa Lilac Perfection</t>
  </si>
  <si>
    <t>Tulipa Maureen Double</t>
  </si>
  <si>
    <t>белый, внешние лепестки зеленоватые</t>
  </si>
  <si>
    <t>Tulipa Menton Exotic</t>
  </si>
  <si>
    <t>Tulipa Miranda</t>
  </si>
  <si>
    <t>Tulipa Mount Tacoma</t>
  </si>
  <si>
    <t>Tulipa MV49</t>
  </si>
  <si>
    <t>Tulipa Nachtwacht NEW</t>
  </si>
  <si>
    <t>Ночной Дозор</t>
  </si>
  <si>
    <r>
      <rPr>
        <b/>
        <sz val="10"/>
        <rFont val="Arial"/>
        <family val="2"/>
      </rPr>
      <t>ГУСТОМАХРОВЫЙ,</t>
    </r>
    <r>
      <rPr>
        <sz val="10"/>
        <rFont val="Arial"/>
        <family val="2"/>
      </rPr>
      <t xml:space="preserve"> бордовый, глянцевый, переливистый, супер эффектный!</t>
    </r>
  </si>
  <si>
    <t>Tulipa Negrita Double</t>
  </si>
  <si>
    <t>известный и любимый сорт обрёл махровую форму! Насыщенно-фиолетовый, глянцевый, внешние лепестки с тёмным напылением</t>
  </si>
  <si>
    <t>Tulipa Normandie</t>
  </si>
  <si>
    <t>Tulipa Orange Angelique</t>
  </si>
  <si>
    <t>Tulipa Orange Princess</t>
  </si>
  <si>
    <t>Tulipa Pebble</t>
  </si>
  <si>
    <t>Tulipa Pink Star</t>
  </si>
  <si>
    <t>Tulipa Queensday 1</t>
  </si>
  <si>
    <t>Tulipa Queensday 2</t>
  </si>
  <si>
    <t>темно-розовый с желтой каймой, внешние лепестки с зелеными пятнами</t>
  </si>
  <si>
    <t>Tulipa Red Nova</t>
  </si>
  <si>
    <t>Tulipa Red Princess</t>
  </si>
  <si>
    <t>тёмно-бордовый, при раскрытии в центре ярко-алый, на некоторых лепестках на кончиках зелёные штрихи</t>
  </si>
  <si>
    <t>Tulipa Starline NEW</t>
  </si>
  <si>
    <t>Старлайн</t>
  </si>
  <si>
    <t>тёмно-оранжевый, очень красивые внешние лепестки: по центру красная полоса, по её краям тонкие белые линии и по краю лепестка зелёная кайма</t>
  </si>
  <si>
    <t>Tulipa Unique Glamour  NEW</t>
  </si>
  <si>
    <t xml:space="preserve">Юник Гламур </t>
  </si>
  <si>
    <t>кремово-жёлтый с красной линией по центру лепестка</t>
  </si>
  <si>
    <t>Tulipa Unique Princess NEW</t>
  </si>
  <si>
    <t xml:space="preserve">Юник Принцесс </t>
  </si>
  <si>
    <t>красный, частично сегменты лепестков зеленовато-жёлтые</t>
  </si>
  <si>
    <t>Tulipa Unique Renown 1</t>
  </si>
  <si>
    <t>Tulipa Unique Renown 2</t>
  </si>
  <si>
    <t xml:space="preserve">Юник Ренуан </t>
  </si>
  <si>
    <t>Tulipa Sun Lover</t>
  </si>
  <si>
    <t>Tulipa Sundowner 1</t>
  </si>
  <si>
    <t>Tulipa Sundowner 2</t>
  </si>
  <si>
    <t>Tulipa Sweet Desire</t>
  </si>
  <si>
    <t>Tulipa Top Lips</t>
  </si>
  <si>
    <t>Tulipa Uncle Tom</t>
  </si>
  <si>
    <t>Tulipa Wedding Gift</t>
  </si>
  <si>
    <t>Tulipa White Heart</t>
  </si>
  <si>
    <t>Tulipa White Touch</t>
  </si>
  <si>
    <t>Tulipa Wirosa</t>
  </si>
  <si>
    <t>Tulipa Yellow Pompenette</t>
  </si>
  <si>
    <t>Tulipa Zizanie</t>
  </si>
  <si>
    <r>
      <t xml:space="preserve">белый с розов. крайними лепестками
</t>
    </r>
    <r>
      <rPr>
        <b/>
        <i/>
        <sz val="10"/>
        <rFont val="Arial"/>
        <family val="2"/>
      </rPr>
      <t>ГУСТОМАХРОВЫЙ</t>
    </r>
  </si>
  <si>
    <t>Tulipa Akita</t>
  </si>
  <si>
    <t>Tulipa Aladdin</t>
  </si>
  <si>
    <t>Tulipa Ballade</t>
  </si>
  <si>
    <t>Tulipa Ballade Gold</t>
  </si>
  <si>
    <t>Tulipa Ballade Orange NEW</t>
  </si>
  <si>
    <t>Баллада Оранж</t>
  </si>
  <si>
    <t>тёмно-абрикосовый с розовым напылением по центру</t>
  </si>
  <si>
    <t>Tulipa Ballerina</t>
  </si>
  <si>
    <t>Tulipa Budlight NEW</t>
  </si>
  <si>
    <t>Будлайт</t>
  </si>
  <si>
    <t>канареечно-жёлтый с белой широкой каймой</t>
  </si>
  <si>
    <t>Tulipa Burgundy</t>
  </si>
  <si>
    <t>Tulipa China Pink</t>
  </si>
  <si>
    <t>Tulipa Christina Van Kooten</t>
  </si>
  <si>
    <t>Tulipa Claudia</t>
  </si>
  <si>
    <t>Tulipa Cobra</t>
  </si>
  <si>
    <t>Tulipa Elegant Lady</t>
  </si>
  <si>
    <t>Tulipa Fire Wings</t>
  </si>
  <si>
    <t>Tulipa Fireworks NEW</t>
  </si>
  <si>
    <t>Файр Уорк</t>
  </si>
  <si>
    <t>ярко-красное пламя снизу, сверху широкая жёлтая кайма</t>
  </si>
  <si>
    <t>Tulipa Flashback</t>
  </si>
  <si>
    <t>Tulipa Fly Away</t>
  </si>
  <si>
    <t>Tulipa Greetje Smit</t>
  </si>
  <si>
    <t>Tulipa Holland Chic 1 NEW</t>
  </si>
  <si>
    <t>Tulipa Holland Chic 2 NEW</t>
  </si>
  <si>
    <t>Холланд Шик</t>
  </si>
  <si>
    <t>белый с розовым напылением сверху до середины лепестка</t>
  </si>
  <si>
    <t>Tulipa Jacqueline</t>
  </si>
  <si>
    <t>Tulipa Jazz</t>
  </si>
  <si>
    <t>Tulipa Lily Nita</t>
  </si>
  <si>
    <t>Tulipa Lilychic</t>
  </si>
  <si>
    <t>Tulipa Lilyfire</t>
  </si>
  <si>
    <t>Tulipa Mariette</t>
  </si>
  <si>
    <t>Tulipa Marilyn</t>
  </si>
  <si>
    <t>Tulipa Mathilda</t>
  </si>
  <si>
    <t>Tulipa May Time</t>
  </si>
  <si>
    <t>Tulipa Merlot 1</t>
  </si>
  <si>
    <t>Tulipa Merlot 2</t>
  </si>
  <si>
    <t>Tulipa Mona Lisa</t>
  </si>
  <si>
    <t>Tulipa Moneymaker</t>
  </si>
  <si>
    <t>Tulipa Pieter De Leur</t>
  </si>
  <si>
    <t>Tulipa Playtime 1</t>
  </si>
  <si>
    <t>Tulipa Playtime 2</t>
  </si>
  <si>
    <t>Tulipa Pretty Lady</t>
  </si>
  <si>
    <t>Tulipa Purple Dream</t>
  </si>
  <si>
    <t>Tulipa Rajka</t>
  </si>
  <si>
    <t>Tulipa Red Shine</t>
  </si>
  <si>
    <t>Tulipa Request NEW</t>
  </si>
  <si>
    <t>Реквест</t>
  </si>
  <si>
    <t>в зависимости от освещения и угла обзора, цвет может представляться от сиренево-розового до лилово-бордового и темно-желтой каймой</t>
  </si>
  <si>
    <t>Tulipa Sapporo</t>
  </si>
  <si>
    <t>Tulipa Seattle</t>
  </si>
  <si>
    <t>Tulipa Sonnet</t>
  </si>
  <si>
    <t>Tulipa Tres Chic</t>
  </si>
  <si>
    <t>Tulipa Vendee Globe</t>
  </si>
  <si>
    <t>Tulipa White Elegance</t>
  </si>
  <si>
    <t>Tulipa White Triumphator</t>
  </si>
  <si>
    <t>Tulipa Windmill</t>
  </si>
  <si>
    <t>Tulipa Yonina</t>
  </si>
  <si>
    <t>Tulipa Youkihi</t>
  </si>
  <si>
    <t>Tulipa Yuri Dolgorukiy</t>
  </si>
  <si>
    <t>Tulipa Albion Star</t>
  </si>
  <si>
    <t>Tulipa Antoinette</t>
  </si>
  <si>
    <t>Tulipa Avenue</t>
  </si>
  <si>
    <t>Tulipa Candy Club</t>
  </si>
  <si>
    <t>Tulipa Candy Kisses</t>
  </si>
  <si>
    <t>Tulipa City Flower</t>
  </si>
  <si>
    <t>Tulipa Cloud Nine</t>
  </si>
  <si>
    <t>Tulipa Color Spectacle</t>
  </si>
  <si>
    <t>Tulipa Del Piero</t>
  </si>
  <si>
    <t>Tulipa Dragon's King</t>
  </si>
  <si>
    <t>Tulipa Dream Club</t>
  </si>
  <si>
    <t>Tulipa Fats Domino</t>
  </si>
  <si>
    <t>Tulipa Fiery Club</t>
  </si>
  <si>
    <t>Tulipa Flaming Club</t>
  </si>
  <si>
    <t>Tulipa Florette</t>
  </si>
  <si>
    <t>Tulipa Georgette</t>
  </si>
  <si>
    <t>Tulipa H. D. Genscher</t>
  </si>
  <si>
    <t>Tulipa Happy Family</t>
  </si>
  <si>
    <t>Tulipa Merry Go Round</t>
  </si>
  <si>
    <t>Tulipa Modern Style</t>
  </si>
  <si>
    <t>Tulipa Multi-flowering mixed NEW</t>
  </si>
  <si>
    <t>Многоцветковые, смесь</t>
  </si>
  <si>
    <t>Смесь популярных сортов (многоцветк.)</t>
  </si>
  <si>
    <t>45-50см</t>
  </si>
  <si>
    <t>Tulipa Night Club NEW</t>
  </si>
  <si>
    <t>Найт Клаб</t>
  </si>
  <si>
    <t>ярко-лиловый с темно-сиреневым напылением</t>
  </si>
  <si>
    <t>Tulipa Outbreak</t>
  </si>
  <si>
    <t>Tulipa Purple Bouquet</t>
  </si>
  <si>
    <t>Tulipa Quebec</t>
  </si>
  <si>
    <t>Tulipa Red Bouqet</t>
  </si>
  <si>
    <t>Tulipa Red Georgette</t>
  </si>
  <si>
    <t>Tulipa Rosy Bouquet</t>
  </si>
  <si>
    <t>Tulipa Serenity</t>
  </si>
  <si>
    <t>Tulipa Silhouette Bouqet</t>
  </si>
  <si>
    <t>Tulipa Syracuse NEW</t>
  </si>
  <si>
    <t>Сиракузы</t>
  </si>
  <si>
    <t>Tulipa Sunshine Club</t>
  </si>
  <si>
    <t>Tulipa Toronto</t>
  </si>
  <si>
    <t>Tulipa Toucan</t>
  </si>
  <si>
    <t>Tulipa Trinity</t>
  </si>
  <si>
    <t>Tulipa Wallflower</t>
  </si>
  <si>
    <t>Tulipa Weisse Berliner</t>
  </si>
  <si>
    <t>Tulipa Aleppo</t>
  </si>
  <si>
    <t>Tulipa American Eagle</t>
  </si>
  <si>
    <t>Tulipa Aria Card</t>
  </si>
  <si>
    <t>Tulipa Auxerre 1 NEW</t>
  </si>
  <si>
    <t>Tulipa Auxerre 2 NEW</t>
  </si>
  <si>
    <t>Осер</t>
  </si>
  <si>
    <t>кремовый с широкой розовой каймой</t>
  </si>
  <si>
    <t>Tulipa Ballroom 1</t>
  </si>
  <si>
    <t>Tulipa Ballroom 2</t>
  </si>
  <si>
    <t>Tulipa Barbados</t>
  </si>
  <si>
    <t>Tulipa Bell Song</t>
  </si>
  <si>
    <t>Tulipa Black Jewel</t>
  </si>
  <si>
    <t>Tulipa Blue Heron</t>
  </si>
  <si>
    <t>Tulipa Bulldog</t>
  </si>
  <si>
    <t>Tulipa Cacharel</t>
  </si>
  <si>
    <t>Tulipa Cambridge</t>
  </si>
  <si>
    <t>Tulipa Canary</t>
  </si>
  <si>
    <t>Tulipa Canasta</t>
  </si>
  <si>
    <t>Tulipa Carroussel</t>
  </si>
  <si>
    <t>Tulipa Crispy Mary</t>
  </si>
  <si>
    <t>Tulipa Crystal Star</t>
  </si>
  <si>
    <t>Tulipa Cuban Night</t>
  </si>
  <si>
    <t>Tulipa Cummins</t>
  </si>
  <si>
    <t>Tulipa Curly Sue</t>
  </si>
  <si>
    <t>Tulipa Dallas</t>
  </si>
  <si>
    <t>Tulipa Davenport</t>
  </si>
  <si>
    <t>Tulipa Daytona</t>
  </si>
  <si>
    <t>Tulipa Estafette</t>
  </si>
  <si>
    <t>Tulipa Fabio</t>
  </si>
  <si>
    <t>Tulipa Fancy Frills</t>
  </si>
  <si>
    <t>Tulipa Flamenco</t>
  </si>
  <si>
    <t>Tulipa Frezzle Sizzle</t>
  </si>
  <si>
    <t>Tulipa Fringed mix NEW</t>
  </si>
  <si>
    <t>Бахромчатые, смесь сортов</t>
  </si>
  <si>
    <t>Смесь популярных сортов (бахромч.)</t>
  </si>
  <si>
    <t>Tulipa Fringed Solstice</t>
  </si>
  <si>
    <t>Tulipa Galerie 1 NEW</t>
  </si>
  <si>
    <t>Tulipa Galerie 2 NEW</t>
  </si>
  <si>
    <t>Галерея</t>
  </si>
  <si>
    <t>кремовый, сверху с нежно-розовым румянцем, бахрома белая</t>
  </si>
  <si>
    <t>Tulipa Glow</t>
  </si>
  <si>
    <t>Tulipa Gorilla</t>
  </si>
  <si>
    <t>Tulipa Gusto</t>
  </si>
  <si>
    <t>Tulipa Highway</t>
  </si>
  <si>
    <t>Tulipa Hillstar</t>
  </si>
  <si>
    <t>Tulipa Honeymoon</t>
  </si>
  <si>
    <t>Tulipa Huis Ten Bosch</t>
  </si>
  <si>
    <t>Tulipa Indiana NEW</t>
  </si>
  <si>
    <t>Индиана</t>
  </si>
  <si>
    <t>Tulipa Izumi</t>
  </si>
  <si>
    <t>Tulipa Joint Devision</t>
  </si>
  <si>
    <t>Tulipa Katie Melua</t>
  </si>
  <si>
    <t>Tulipa Labrador NEW</t>
  </si>
  <si>
    <t>Лабрадор</t>
  </si>
  <si>
    <r>
      <t xml:space="preserve">черно-бордовый </t>
    </r>
    <r>
      <rPr>
        <b/>
        <sz val="10"/>
        <rFont val="Arial"/>
        <family val="2"/>
      </rPr>
      <t>ГУСТОБАХРОМЧАТЫЙ</t>
    </r>
  </si>
  <si>
    <t>Tulipa Lambada</t>
  </si>
  <si>
    <t>Tulipa Lingerie</t>
  </si>
  <si>
    <t>Tulipa Louvre</t>
  </si>
  <si>
    <t>Tulipa Louvre Orange NEW</t>
  </si>
  <si>
    <t>Лувр Оранж</t>
  </si>
  <si>
    <t>фиолетово-лиловый с оранжевой каймой, эффект "внутреннего свечения"</t>
  </si>
  <si>
    <t>Tulipa Madison Garden</t>
  </si>
  <si>
    <t>Tulipa Maja</t>
  </si>
  <si>
    <t>Tulipa Mazda</t>
  </si>
  <si>
    <t>Tulipa Miami Sunset NEW</t>
  </si>
  <si>
    <t>Майами Сансет</t>
  </si>
  <si>
    <t>сиренево-лиловый с оранжевой каймой</t>
  </si>
  <si>
    <t>Tulipa Mustang</t>
  </si>
  <si>
    <t>Tulipa New Santa</t>
  </si>
  <si>
    <t>Tulipa North Pole</t>
  </si>
  <si>
    <t>Tulipa Oviedo</t>
  </si>
  <si>
    <t>Tulipa Pacific Pearl</t>
  </si>
  <si>
    <t>Tulipa Palmares</t>
  </si>
  <si>
    <t>Tulipa Purple Crystal</t>
  </si>
  <si>
    <t>Tulipa Real Time</t>
  </si>
  <si>
    <t>Tulipa Red Hat</t>
  </si>
  <si>
    <t>Tulipa Red Wing</t>
  </si>
  <si>
    <t>Tulipa Santander</t>
  </si>
  <si>
    <t>Tulipa Siesta</t>
  </si>
  <si>
    <t>Tulipa Signature NEW</t>
  </si>
  <si>
    <t>Сигнатюр</t>
  </si>
  <si>
    <t>Tulipa Snow Valley</t>
  </si>
  <si>
    <t>Tulipa Traveller</t>
  </si>
  <si>
    <t>Tulipa Valery Gergiev</t>
  </si>
  <si>
    <t>Tulipa Versace</t>
  </si>
  <si>
    <t>Tulipa Vincent van Gogh</t>
  </si>
  <si>
    <t>Tulipa Visionair</t>
  </si>
  <si>
    <t>Tulipa Warbler</t>
  </si>
  <si>
    <t>Tulipa Air</t>
  </si>
  <si>
    <t>Tulipa Apricot Parrot</t>
  </si>
  <si>
    <t>Tulipa Arabian Mystery Parrot 1</t>
  </si>
  <si>
    <t>Tulipa Arabian Mystery Parrot 2</t>
  </si>
  <si>
    <t>Tulipa Bastogne Parrot</t>
  </si>
  <si>
    <t>Tulipa Black Parrot</t>
  </si>
  <si>
    <t>Tulipa Blue Parrot</t>
  </si>
  <si>
    <t>Tulipa Blumex Favorite</t>
  </si>
  <si>
    <t>Tulipa Bright Parrot</t>
  </si>
  <si>
    <t>Tulipa Carribean Parrot</t>
  </si>
  <si>
    <t>Tulipa Doorman's Record</t>
  </si>
  <si>
    <t>Tulipa Elsenburg</t>
  </si>
  <si>
    <t>Tulipa Estella Rijveld</t>
  </si>
  <si>
    <t>Tulipa Flaming Parrot</t>
  </si>
  <si>
    <t>Tulipa Frozen Night 1 NEW</t>
  </si>
  <si>
    <t>Tulipa Frozen Night 2 NEW</t>
  </si>
  <si>
    <t>Фрозен Найт</t>
  </si>
  <si>
    <t>чёрный</t>
  </si>
  <si>
    <t>Tulipa Garden Fire</t>
  </si>
  <si>
    <t>Tulipa Green Wave</t>
  </si>
  <si>
    <t>Tulipa Irene Parrot</t>
  </si>
  <si>
    <t>Tulipa James Last NEW</t>
  </si>
  <si>
    <t>Джеймс Ласт</t>
  </si>
  <si>
    <t>палево-сиреневый</t>
  </si>
  <si>
    <t>Tulipa La Courtine Parrot NEW</t>
  </si>
  <si>
    <t>Ла Куртин Пэррот</t>
  </si>
  <si>
    <t>жёлтый с тонкой красной линией, которую обрамляет зелёное "перо" в верхней части лепестков</t>
  </si>
  <si>
    <t>Tulipa Libretto Parrot</t>
  </si>
  <si>
    <t>Tulipa Madonna NEW</t>
  </si>
  <si>
    <t>Мадонна</t>
  </si>
  <si>
    <t>чуть розовато-кремово-белый с широким перистым зелёным рисунков от основания лепестков</t>
  </si>
  <si>
    <t>Tulipa Monarch Parrot</t>
  </si>
  <si>
    <t>Tulipa Muriel</t>
  </si>
  <si>
    <t>Tulipa Negrita Parrot</t>
  </si>
  <si>
    <t>Tulipa Parrot King NEW</t>
  </si>
  <si>
    <t>Пэррот Кинг</t>
  </si>
  <si>
    <t>причудливо-оригинальный, по краю лепестков красно-оранжевый, ближе к центру жёлтый с зелёными мазками</t>
  </si>
  <si>
    <t>Tulipa Parrot mixed NEW</t>
  </si>
  <si>
    <t>Попугайные, смесь</t>
  </si>
  <si>
    <t>Смесь популярных сортов (попуг.)</t>
  </si>
  <si>
    <t>Tulipa Pionier NEW</t>
  </si>
  <si>
    <t>ярко-красный, глянцевый, у донца жёлтый</t>
  </si>
  <si>
    <t>Tulipa Prince Parrot NEW</t>
  </si>
  <si>
    <t>Принс Пэррот</t>
  </si>
  <si>
    <t>тёмно-лиловый с зеленоватым мазком у основания</t>
  </si>
  <si>
    <t>Tulipa Rai</t>
  </si>
  <si>
    <t>Tulipa Red Lizzard</t>
  </si>
  <si>
    <t>Tulipa Super Parrot</t>
  </si>
  <si>
    <t>Tulipa Texas Gold</t>
  </si>
  <si>
    <t>Tulipa Victoria's Secret 1</t>
  </si>
  <si>
    <t>Tulipa Victoria's Secret 2</t>
  </si>
  <si>
    <t>Tulipa Webers Parrot</t>
  </si>
  <si>
    <t>Tulipa Webers Parrot Spectrum</t>
  </si>
  <si>
    <t>Tulipa White Parrot</t>
  </si>
  <si>
    <t>Tulipa Yellow Sun</t>
  </si>
  <si>
    <t>Tulipa Yoko Parrot NEW</t>
  </si>
  <si>
    <t>Йоко Пэррот</t>
  </si>
  <si>
    <t>жёлтый, глянцевый</t>
  </si>
  <si>
    <t>Tulipa Artist 1</t>
  </si>
  <si>
    <t>Tulipa Artist 2</t>
  </si>
  <si>
    <t>Tulipa China Town</t>
  </si>
  <si>
    <t>Tulipa Esperanto</t>
  </si>
  <si>
    <t>Tulipa Flaming Springgreen</t>
  </si>
  <si>
    <t>Tulipa Golden Artist 1</t>
  </si>
  <si>
    <t>Tulipa Golden Artist 2</t>
  </si>
  <si>
    <t>Tulipa Green River 1</t>
  </si>
  <si>
    <t>Tulipa Green River 2</t>
  </si>
  <si>
    <t>Tulipa Groenland</t>
  </si>
  <si>
    <t>Tulipa Hollywood Star</t>
  </si>
  <si>
    <t>Tulipa Nightrider</t>
  </si>
  <si>
    <t>Tulipa Omnyacc</t>
  </si>
  <si>
    <t>Tulipa Red Springgreen</t>
  </si>
  <si>
    <t>Tulipa Virichic</t>
  </si>
  <si>
    <t>Tulipa Yellow Springgreen</t>
  </si>
  <si>
    <t>Tulipa American Dream</t>
  </si>
  <si>
    <t>Tulipa Beauty of Spring 1</t>
  </si>
  <si>
    <t>Tulipa Beauty of Spring 2</t>
  </si>
  <si>
    <t>Tulipa Garant</t>
  </si>
  <si>
    <t>Tulipa Golden Parade</t>
  </si>
  <si>
    <t>Tulipa Hakuun</t>
  </si>
  <si>
    <t>Tulipa Hatsuzakura</t>
  </si>
  <si>
    <t>Tulipa Tottori</t>
  </si>
  <si>
    <t>Tulipa World Peace</t>
  </si>
  <si>
    <t>Tulipa Cosmopolitan</t>
  </si>
  <si>
    <t>Tulipa Candy Apple Delight</t>
  </si>
  <si>
    <t>Tulipa Hot Honey Rag NEW</t>
  </si>
  <si>
    <t>Хот Хани Рэг</t>
  </si>
  <si>
    <t>65см</t>
  </si>
  <si>
    <t>Tulipa Light and Dreamy NEW</t>
  </si>
  <si>
    <t>Лайт энд Дрим</t>
  </si>
  <si>
    <t xml:space="preserve">сиреневый с розовой каймой </t>
  </si>
  <si>
    <t>Tulipa Purple Prince</t>
  </si>
  <si>
    <t>Tulipa Blushing Bride</t>
  </si>
  <si>
    <t>Tulipa Blushing Lady</t>
  </si>
  <si>
    <t>Tulipa Cafe Noir</t>
  </si>
  <si>
    <t>Tulipa Cum Laude</t>
  </si>
  <si>
    <t>Tulipa Dom Pedro NEW</t>
  </si>
  <si>
    <t>Дом Педро</t>
  </si>
  <si>
    <t>Редкий сорт! Самый ароматный.Темно-бордовый с кофейными оттенками. Выведен в 1920 году. Ограниченное производство.</t>
  </si>
  <si>
    <t>Tulipa Just Kissed 1</t>
  </si>
  <si>
    <t>Tulipa Just Kissed 2</t>
  </si>
  <si>
    <t>Tulipa Queen Of Night</t>
  </si>
  <si>
    <t>Tulipa Rhapsody of Smiles</t>
  </si>
  <si>
    <t>Tulipa Sky High Scarlet</t>
  </si>
  <si>
    <t>Tulipa Violet Beauty</t>
  </si>
  <si>
    <t>Tulipa World Expression</t>
  </si>
  <si>
    <t>Tulipa Affaire 1</t>
  </si>
  <si>
    <t>Tulipa Affaire 2</t>
  </si>
  <si>
    <t>Tulipa Alexander Pushkin</t>
  </si>
  <si>
    <t>Tulipa All that Jazz</t>
  </si>
  <si>
    <t>Tulipa Andorra 1 NEW</t>
  </si>
  <si>
    <t>Tulipa Andorra 2 NEW</t>
  </si>
  <si>
    <t>Андорра</t>
  </si>
  <si>
    <t>малиново-розовый, с светлым краем, листья с желтоватым кантом, волнистые</t>
  </si>
  <si>
    <t>Tulipa Andre Citroen</t>
  </si>
  <si>
    <t>Tulipa Apricot Foxx</t>
  </si>
  <si>
    <t>Tulipa Aquarel NEW</t>
  </si>
  <si>
    <t>Акварель</t>
  </si>
  <si>
    <t>розовато-кремовый с ярко-красным краем, который имеет жёлтую подбивку</t>
  </si>
  <si>
    <t>Tulipa Arabian Mystery</t>
  </si>
  <si>
    <t>Tulipa Armani</t>
  </si>
  <si>
    <t>Tulipa Balance of Colors</t>
  </si>
  <si>
    <t>желтовато-кремовый, постепенно проявляется ярко-розовая окраска с верхней части лепестков, заливая бокал цветка, оставляя только основание</t>
  </si>
  <si>
    <t>Tulipa Barcelona</t>
  </si>
  <si>
    <t>Tulipa Blackjack</t>
  </si>
  <si>
    <t>Tulipa Blue Ribbon</t>
  </si>
  <si>
    <t>Tulipa Bolroyal Pink</t>
  </si>
  <si>
    <t>Tulipa Boston</t>
  </si>
  <si>
    <t>Tulipa Candy Corner</t>
  </si>
  <si>
    <t>Tulipa Cape Town</t>
  </si>
  <si>
    <t>Tulipa Caramba NEW</t>
  </si>
  <si>
    <t>Карамба</t>
  </si>
  <si>
    <t>кремово-белый с широким малиново-розовым пером по центру лепестка</t>
  </si>
  <si>
    <t>Tulipa Cayenne</t>
  </si>
  <si>
    <t>Tulipa Circuit NEW</t>
  </si>
  <si>
    <t>Сёркит</t>
  </si>
  <si>
    <t>ярко-розовый с белой каймой, розовый распределён неравномерно; в центре напыление, по краям лепестка яркие мазки</t>
  </si>
  <si>
    <t>Tulipa Colour Mystic</t>
  </si>
  <si>
    <t>Tulipa Creme Flag</t>
  </si>
  <si>
    <t>Tulipa Devenish</t>
  </si>
  <si>
    <t>Tulipa Doberman NEW</t>
  </si>
  <si>
    <t>Доберман</t>
  </si>
  <si>
    <t>бронзово-бордовый, тёмный с жёлтым краем</t>
  </si>
  <si>
    <t>Tulipa El Cid</t>
  </si>
  <si>
    <t>Tulipa Flaming Flag</t>
  </si>
  <si>
    <t>Tulipa Fontainebleau 1</t>
  </si>
  <si>
    <t>Tulipa Fontainebleau 2</t>
  </si>
  <si>
    <t>Tulipa Full House</t>
  </si>
  <si>
    <t>Tulipa Gavota</t>
  </si>
  <si>
    <t>Tulipa Golden Cheers</t>
  </si>
  <si>
    <t>Tulipa Golden Dynasty</t>
  </si>
  <si>
    <t>Tulipa Grand Perfection</t>
  </si>
  <si>
    <t>Tulipa Green Spirit NEW</t>
  </si>
  <si>
    <t>Грин Спирит</t>
  </si>
  <si>
    <t>ярко-салатовый с белым широким краем</t>
  </si>
  <si>
    <t>Tulipa Gwen</t>
  </si>
  <si>
    <t>Tulipa Happy Generation</t>
  </si>
  <si>
    <t>Tulipa Happy People NEW</t>
  </si>
  <si>
    <t>Хэппи Пипл</t>
  </si>
  <si>
    <t>жёлтый снизу, по центру лепестков желтый цвет доходит до кончиков, остальная часть лепестков сверху белая</t>
  </si>
  <si>
    <t>Tulipa Havran</t>
  </si>
  <si>
    <t>Хавран</t>
  </si>
  <si>
    <r>
      <t xml:space="preserve">бордовый, глянцевый, </t>
    </r>
    <r>
      <rPr>
        <b/>
        <sz val="10"/>
        <rFont val="Arial"/>
        <family val="2"/>
      </rPr>
      <t>МНОГОЦВЕТКОВЫЙ</t>
    </r>
  </si>
  <si>
    <t>Tulipa Helmar</t>
  </si>
  <si>
    <t>Tulipa Hemisphere</t>
  </si>
  <si>
    <t>Tulipa Hermitage</t>
  </si>
  <si>
    <t>Tulipa Hotpants</t>
  </si>
  <si>
    <t>Tulipa Ice Lolly</t>
  </si>
  <si>
    <t>Tulipa Infinity</t>
  </si>
  <si>
    <t>Инфинити</t>
  </si>
  <si>
    <t>кремовый с розовым отливом, ярко-розовые края лепестков</t>
  </si>
  <si>
    <t>Tulipa Jaap Groot</t>
  </si>
  <si>
    <t>Tulipa Jackpot</t>
  </si>
  <si>
    <t>Tulipa Jan Seignette</t>
  </si>
  <si>
    <t>Tulipa Jolly Princess 1</t>
  </si>
  <si>
    <t>Tulipa Jolly Princess 2</t>
  </si>
  <si>
    <t>Tulipa Laura Fygi</t>
  </si>
  <si>
    <t>Tulipa Limelight</t>
  </si>
  <si>
    <t>Tulipa Mala Laika</t>
  </si>
  <si>
    <t>Tulipa Match</t>
  </si>
  <si>
    <t>Tulipa Merry Christmas Design</t>
  </si>
  <si>
    <t>Tulipa Mickey Chic 1</t>
  </si>
  <si>
    <t>Tulipa Mickey Chic 2</t>
  </si>
  <si>
    <t>Tulipa Miss Elegance</t>
  </si>
  <si>
    <t>Tulipa Mistress Mystic</t>
  </si>
  <si>
    <t>Tulipa Momotarou</t>
  </si>
  <si>
    <t>Tulipa Montevideo</t>
  </si>
  <si>
    <t>Tulipa Moulin Rouge</t>
  </si>
  <si>
    <t>Tulipa Muvota NEW</t>
  </si>
  <si>
    <t>Мавота</t>
  </si>
  <si>
    <t>тёмно-бордовый с лососевым краем</t>
  </si>
  <si>
    <t>Tulipa Passionale</t>
  </si>
  <si>
    <t>Tulipa Paul Scherer</t>
  </si>
  <si>
    <t>Tulipa Pittsburg 1</t>
  </si>
  <si>
    <t>Tulipa Pittsburg 2</t>
  </si>
  <si>
    <t>Tulipa Pole Position</t>
  </si>
  <si>
    <t>Tulipa Pretty Princess 1 NEW</t>
  </si>
  <si>
    <t>Tulipa Pretty Princess 2 NEW</t>
  </si>
  <si>
    <t>Претти Принцесс</t>
  </si>
  <si>
    <t>нежно-розовая кайма с перламутрово-белым кантом и широкое бордово-красное перо по центральной поверхности лепестков</t>
  </si>
  <si>
    <t>Tulipa Prinsess Irene</t>
  </si>
  <si>
    <t>Tulipa Private Eyes</t>
  </si>
  <si>
    <t>Tulipa Purple Lady</t>
  </si>
  <si>
    <t>Tulipa Quito NEW</t>
  </si>
  <si>
    <t>Квито</t>
  </si>
  <si>
    <t>желтый, постепенно проявляется ярко-оранжевая окраска, заливая бокал цветка, оставляя только жёлтым основание и кайму</t>
  </si>
  <si>
    <t>Tulipa Rea</t>
  </si>
  <si>
    <t>Tulipa Red Mark</t>
  </si>
  <si>
    <t>Tulipa Rejoyce 1 NEW</t>
  </si>
  <si>
    <t>Tulipa Rejoyce 2 NEW</t>
  </si>
  <si>
    <t>Реджойс</t>
  </si>
  <si>
    <t>розовато-кремовый, очень нежный</t>
  </si>
  <si>
    <t>Tulipa Rems Favourite</t>
  </si>
  <si>
    <t>Tulipa Rems Sensation</t>
  </si>
  <si>
    <t>Tulipa Roman Empire 1</t>
  </si>
  <si>
    <t>Tulipa Roman Empire 2</t>
  </si>
  <si>
    <t>Tulipa Ronaldo</t>
  </si>
  <si>
    <t>Tulipa Royal Ten</t>
  </si>
  <si>
    <t>Tulipa Royal Van Der Mark</t>
  </si>
  <si>
    <t>Tulipa Royal Virgin</t>
  </si>
  <si>
    <t>Tulipa Salvo</t>
  </si>
  <si>
    <t>Tulipa Shirley</t>
  </si>
  <si>
    <t>Tulipa Shirley's Dream</t>
  </si>
  <si>
    <t>Tulipa Shiun</t>
  </si>
  <si>
    <t>Tulipa Stunning Star</t>
  </si>
  <si>
    <t>Tulipa Sunсatcher 1</t>
  </si>
  <si>
    <t>Tulipa Sunсatcher 2</t>
  </si>
  <si>
    <t>Tulipa Sweet Rosy</t>
  </si>
  <si>
    <t>Tulipa Tender Whisper</t>
  </si>
  <si>
    <t>Tulipa Tom Pouce</t>
  </si>
  <si>
    <t>Tulipa Wilbrinks Star</t>
  </si>
  <si>
    <t>Tulipa Zurel</t>
  </si>
  <si>
    <t>Tulipa Ali Baba</t>
  </si>
  <si>
    <t>Tulipa Authority</t>
  </si>
  <si>
    <t>Tulipa Czaar Peter</t>
  </si>
  <si>
    <t>Tulipa Donna Bella 1</t>
  </si>
  <si>
    <t>Tulipa Donna Bella 2</t>
  </si>
  <si>
    <t>Tulipa Double Red Riding Hood</t>
  </si>
  <si>
    <t>Tulipa Little Girl</t>
  </si>
  <si>
    <t>Tulipa Oratorio</t>
  </si>
  <si>
    <t>Tulipa Perfectionist</t>
  </si>
  <si>
    <t>Tulipa Plaisir 1</t>
  </si>
  <si>
    <t>Tulipa Plaisir 2</t>
  </si>
  <si>
    <t>Tulipa Professor De Mosseri</t>
  </si>
  <si>
    <t>Tulipa United States</t>
  </si>
  <si>
    <t>Tulipa Winnipeg</t>
  </si>
  <si>
    <t>Tulipa Ancilla</t>
  </si>
  <si>
    <t>Tulipa Corona</t>
  </si>
  <si>
    <t>Tulipa Gluck 1</t>
  </si>
  <si>
    <t>Tulipa Gluck 2</t>
  </si>
  <si>
    <t>Tulipa Heart's Delight</t>
  </si>
  <si>
    <t>Tulipa Love Song</t>
  </si>
  <si>
    <t>Tulipa Shakespeare</t>
  </si>
  <si>
    <t>Tulipa Showwinner</t>
  </si>
  <si>
    <t>Tulipa Stresa 1</t>
  </si>
  <si>
    <t>Tulipa Stresa 2</t>
  </si>
  <si>
    <t>Tulipa Border Legend</t>
  </si>
  <si>
    <t>Tulipa Flaming Purissima</t>
  </si>
  <si>
    <t>Tulipa Pirand</t>
  </si>
  <si>
    <t>Tulipa Poco Loco 1</t>
  </si>
  <si>
    <t>Tulipa Poco Loco 2</t>
  </si>
  <si>
    <t>Tulipa Rosy Dream</t>
  </si>
  <si>
    <t>Tulipa Sweetheart</t>
  </si>
  <si>
    <t>Tulipa Zizou 1</t>
  </si>
  <si>
    <t>Tulipa Zizou 2</t>
  </si>
  <si>
    <t>Tulipa humilis Alba Coerulea Oculata</t>
  </si>
  <si>
    <t>Tulipa batalinii Bright Gem</t>
  </si>
  <si>
    <t>Tulipa Lady Jane</t>
  </si>
  <si>
    <t>Tulipa bakeri Lilac Wonder</t>
  </si>
  <si>
    <t>Tulipa humilis Lilliput</t>
  </si>
  <si>
    <t>Tulipa Little Beauty</t>
  </si>
  <si>
    <t>Tulipa Little Princess</t>
  </si>
  <si>
    <t>Tulipa Polychroma (biflora) 1</t>
  </si>
  <si>
    <t>Tulipa Polychroma (biflora) 2</t>
  </si>
  <si>
    <t>Tulipa humilis Odalisque</t>
  </si>
  <si>
    <t>Tulipa humilis Persian Pearl</t>
  </si>
  <si>
    <t>Tulipa Red Hunter</t>
  </si>
  <si>
    <t>Tulipa Tarda</t>
  </si>
  <si>
    <t>ГИАЦИНТЫ. Упаковка в п/эт. пакет + полноцветная картинка</t>
  </si>
  <si>
    <t>Hyacinth Blue</t>
  </si>
  <si>
    <t>Hyacinth Pink</t>
  </si>
  <si>
    <t>Hyacinth Purple</t>
  </si>
  <si>
    <t>Hyacinth White</t>
  </si>
  <si>
    <t>Hyacinth Aida</t>
  </si>
  <si>
    <t>Hyacinth Aiolos</t>
  </si>
  <si>
    <t>Hyacinth Aladdin</t>
  </si>
  <si>
    <t>Hyacinth All Stars</t>
  </si>
  <si>
    <t>Hyacinth Amethyst</t>
  </si>
  <si>
    <t>Hyacinth Anna Liza</t>
  </si>
  <si>
    <t>Hyacinth Anna Marie</t>
  </si>
  <si>
    <t>Hyacinth Antarctica</t>
  </si>
  <si>
    <t>Hyacinth Apricot Passion</t>
  </si>
  <si>
    <t>Hyacinth Apricot Star</t>
  </si>
  <si>
    <t>Hyacinth Aqua</t>
  </si>
  <si>
    <t>Hyacinth Atlantic</t>
  </si>
  <si>
    <t>Hyacinth Avalanche</t>
  </si>
  <si>
    <t>Hyacinth Bellevue</t>
  </si>
  <si>
    <t>Hyacinth Blue Eyes NEW</t>
  </si>
  <si>
    <t>Блю Айз</t>
  </si>
  <si>
    <t>белый с голубоватыми кончиками лепестков</t>
  </si>
  <si>
    <t>Hyacinth Blue Giant</t>
  </si>
  <si>
    <t>Hyacinth Blue Jacket</t>
  </si>
  <si>
    <t>Hyacinth Blue Magic</t>
  </si>
  <si>
    <t>Hyacinth Blue Trophy NEW</t>
  </si>
  <si>
    <t>Блю Трофи</t>
  </si>
  <si>
    <t xml:space="preserve">ярко-фиолетовый   </t>
  </si>
  <si>
    <t>Hyacinth Blue Star</t>
  </si>
  <si>
    <t>Hyacinth Carnegie</t>
  </si>
  <si>
    <t>Hyacinth China Pink</t>
  </si>
  <si>
    <t>Hyacinth City Of Haarlem</t>
  </si>
  <si>
    <t>Hyacinth Dark Dimension 1</t>
  </si>
  <si>
    <t>Hyacinth Dark Dimension 2</t>
  </si>
  <si>
    <t>Hyacinth Delft Blue</t>
  </si>
  <si>
    <t>Hyacinth Fondant</t>
  </si>
  <si>
    <t>Hyacinth Gipsy Princess</t>
  </si>
  <si>
    <t>Hyacinth Gipsy Queen</t>
  </si>
  <si>
    <t>Hyacinth Ibis</t>
  </si>
  <si>
    <t>Hyacinth Jan Bos</t>
  </si>
  <si>
    <t>Hyacinth Koh-i-noor NEW</t>
  </si>
  <si>
    <t>Кох-и-Ноор</t>
  </si>
  <si>
    <r>
      <rPr>
        <b/>
        <sz val="10"/>
        <rFont val="Arial"/>
        <family val="2"/>
      </rPr>
      <t xml:space="preserve">ограниченное производство! </t>
    </r>
    <r>
      <rPr>
        <sz val="10"/>
        <rFont val="Arial"/>
        <family val="2"/>
      </rPr>
      <t>уникальная расцветка, нежно-голубой с ярко-голубым</t>
    </r>
  </si>
  <si>
    <t>Hyacinth L'innocence</t>
  </si>
  <si>
    <t>Hyacinth Lady Derby</t>
  </si>
  <si>
    <t>Hyacinth Louvre</t>
  </si>
  <si>
    <t>Hyacinth Marconi</t>
  </si>
  <si>
    <t>Hyacinth Marie</t>
  </si>
  <si>
    <t>Hyacinth Minos</t>
  </si>
  <si>
    <t>Hyacinth Miss Saigon</t>
  </si>
  <si>
    <t>Hyacinth Odysseus</t>
  </si>
  <si>
    <t>Hyacinth Ostara</t>
  </si>
  <si>
    <t>Hyacinth Pacific Ocean</t>
  </si>
  <si>
    <t>Hyacinth Paul Hermann</t>
  </si>
  <si>
    <t>Hyacinth Peter Stuyvesant</t>
  </si>
  <si>
    <t>Hyacinth Pink Angel</t>
  </si>
  <si>
    <t>Hyacinth Pink Elefant</t>
  </si>
  <si>
    <t>Hyacinth Pink Pearl</t>
  </si>
  <si>
    <t>Hyacinth Prince Rose</t>
  </si>
  <si>
    <t>Hyacinth Purple Sensation</t>
  </si>
  <si>
    <t>Hyacinth Purple Star</t>
  </si>
  <si>
    <t>Hyacinth Purple Voice NEW</t>
  </si>
  <si>
    <t>Hyacinth Raphael 1 NEW</t>
  </si>
  <si>
    <t>Hyacinth Raphael 2 NEW</t>
  </si>
  <si>
    <t>Рафаэль</t>
  </si>
  <si>
    <t>цветки необычной, сильно разрезанной формы, лепестки причудливо изогнуты, соцветие не плотное, цвет бело-розовый</t>
  </si>
  <si>
    <t>Hyacinth Red Magic</t>
  </si>
  <si>
    <t>Hyacinth Rembrandt</t>
  </si>
  <si>
    <t>Hyacinth Sky Jacket</t>
  </si>
  <si>
    <t>Hyacinth Splendid Cornelia</t>
  </si>
  <si>
    <t>Hyacinth Spring Joy NEW</t>
  </si>
  <si>
    <t>Спринг Джой</t>
  </si>
  <si>
    <t>бордово-лиловый, удлинённые, более тонкие лепестки</t>
  </si>
  <si>
    <t>Hyacinth Springfield</t>
  </si>
  <si>
    <t>Hyacinth Top Hit</t>
  </si>
  <si>
    <t>Hyacinth Vuurbaak</t>
  </si>
  <si>
    <t>Hyacinth White Pearl</t>
  </si>
  <si>
    <t>Hyacinth Woodstock</t>
  </si>
  <si>
    <t>Hyacinth Yellow Queen</t>
  </si>
  <si>
    <t>Hyacinth Yellowstone</t>
  </si>
  <si>
    <t>Hyacinth Annabelle</t>
  </si>
  <si>
    <t>Hyacinth Blue Tango</t>
  </si>
  <si>
    <t>Hyacinth Chestnut Flower</t>
  </si>
  <si>
    <t>Hyacinth Crystal Palace</t>
  </si>
  <si>
    <t>Hyacinth Double Eros</t>
  </si>
  <si>
    <t>Hyacinth General Kohler</t>
  </si>
  <si>
    <t>Hyacinth Hollyhock</t>
  </si>
  <si>
    <t>Hyacinth Isabelle</t>
  </si>
  <si>
    <t>Hyacinth Madame Sophie</t>
  </si>
  <si>
    <t>Hyacinth Prince Of Love</t>
  </si>
  <si>
    <t>Hyacinth Red Diamond</t>
  </si>
  <si>
    <t>Hyacinth Rosette</t>
  </si>
  <si>
    <t>Hyacinth Royal Navy</t>
  </si>
  <si>
    <t>Hyacinth Snow Crystal</t>
  </si>
  <si>
    <t>Hyacinth Anastasia</t>
  </si>
  <si>
    <t>Hyacinth Blue Festival</t>
  </si>
  <si>
    <t>Hyacinth Pink Festival</t>
  </si>
  <si>
    <t>Hyacinth White Festival</t>
  </si>
  <si>
    <t>НАРЦИССЫ. Упаковка в п/эт. пакет + полноцветная картинка</t>
  </si>
  <si>
    <t>Narcissus Apple Pie</t>
  </si>
  <si>
    <t>Narcissus Britisch Gamble</t>
  </si>
  <si>
    <t>Narcissus Lorikeet 1</t>
  </si>
  <si>
    <t>Narcissus Lorikeet 2</t>
  </si>
  <si>
    <t>Narcissus Oomph! NEW</t>
  </si>
  <si>
    <t>Шарм!</t>
  </si>
  <si>
    <t xml:space="preserve">ярко-выраженная розовая коронка, лепестки белые, с желтым пятном у коронки (крупнокор.) </t>
  </si>
  <si>
    <t>Narcissus Pink Silk</t>
  </si>
  <si>
    <t>Narcissus Sabina Hay NEW</t>
  </si>
  <si>
    <t>Сабина Хэй</t>
  </si>
  <si>
    <t>Лепестки медно-оранжевые, коронка короткая, ярко-оранжевая, почти красная. Лучший цвет достигается в полутени! (мелкокоронч.)</t>
  </si>
  <si>
    <t>Narcissus Sagitta</t>
  </si>
  <si>
    <t>Narcissus Snowtip</t>
  </si>
  <si>
    <t xml:space="preserve">Уникальный гибрид. Светло-желтый , коронка ярко-желтая сильно-бахромчатая.  Кончики и края коронки, как бы "заметены снегом" </t>
  </si>
  <si>
    <t>Narcissus Swirl NEW</t>
  </si>
  <si>
    <t>Свирл</t>
  </si>
  <si>
    <t>густобахромчатая, махровая оранжевая крупная коронка, околоцветник белый (крупнокор.)</t>
  </si>
  <si>
    <t>Narcissus Akita NEW</t>
  </si>
  <si>
    <t>УНИКАЛЬНЫЙ! околоцветник жёлтый, коронка крупная, оранжевая, небольшие складочки равномерно распределены (крупнокор.)</t>
  </si>
  <si>
    <t>Narcissus Altruist</t>
  </si>
  <si>
    <t>Narcissus Amadeus Mozart</t>
  </si>
  <si>
    <t>Narcissus Apricot Whirl</t>
  </si>
  <si>
    <t>Narcissus Articol</t>
  </si>
  <si>
    <t>Narcissus Avalon</t>
  </si>
  <si>
    <t>Narcissus Beau Geste</t>
  </si>
  <si>
    <t>Narcissus Belcanto</t>
  </si>
  <si>
    <t>Narcissus Bella Vista</t>
  </si>
  <si>
    <t>Narcissus Berlin</t>
  </si>
  <si>
    <t>Narcissus Blazing Starlet</t>
  </si>
  <si>
    <t>Narcissus Blues</t>
  </si>
  <si>
    <t>Narcissus Bulley</t>
  </si>
  <si>
    <t>Narcissus Cassata</t>
  </si>
  <si>
    <t>Narcissus Centannees</t>
  </si>
  <si>
    <t>Narcissus Changing-Color</t>
  </si>
  <si>
    <t>Narcissus Chanterelle</t>
  </si>
  <si>
    <t>Narcissus Charming Lady NEW</t>
  </si>
  <si>
    <t>Шарминг Леди</t>
  </si>
  <si>
    <t>коронка ярко-оранжевая, почти красная, околоцветник чисто белый, лепестки отогнуты назад. (цикламенов.)</t>
  </si>
  <si>
    <t>Narcissus Chinese Coral</t>
  </si>
  <si>
    <t>Narcissus Chromacolor</t>
  </si>
  <si>
    <t>Narcissus Colblanc</t>
  </si>
  <si>
    <t>Narcissus Cool Flame</t>
  </si>
  <si>
    <t>Narcissus Coral Ribbon 1 NEW</t>
  </si>
  <si>
    <t>Narcissus Coral Ribbon 2 NEW</t>
  </si>
  <si>
    <t>Корал Риббон</t>
  </si>
  <si>
    <t>коронка розовая по краю, гофрированная, внутри желтоватая, околоцветник белый (крупнокор.)</t>
  </si>
  <si>
    <t>Narcissus Corsage</t>
  </si>
  <si>
    <t>Narcissus Cum Laude</t>
  </si>
  <si>
    <t>Кам Лауд</t>
  </si>
  <si>
    <t>Narcissus Curly</t>
  </si>
  <si>
    <t>Narcissus Curly Lace</t>
  </si>
  <si>
    <t>Narcissus Dear Love</t>
  </si>
  <si>
    <t>Narcissus Delta</t>
  </si>
  <si>
    <t>Narcissus Diversity NEW</t>
  </si>
  <si>
    <t>Диверсити</t>
  </si>
  <si>
    <t>(сплит) УНИКАЛЬНАЯ РАСЦВЕТКА! Экслюзив! Коронка лососево-розового (фламинго) цвета, в центре жёлтая, околоцветник белый</t>
  </si>
  <si>
    <t>Narcissus Dolly Mollinger</t>
  </si>
  <si>
    <t>Narcissus Donau Park</t>
  </si>
  <si>
    <t>Narcissus Edinburgh</t>
  </si>
  <si>
    <t>Narcissus Every Day NEW</t>
  </si>
  <si>
    <t>Эври Дей</t>
  </si>
  <si>
    <t>(крупнокор.)  коронка с ярко-жёлтой каймой, внутри желтоватая, снаружи -белая, околоцветник белый</t>
  </si>
  <si>
    <t>Narcissus Faith</t>
  </si>
  <si>
    <t>Narcissus Ferris Wheel</t>
  </si>
  <si>
    <t>Narcissus Fortissimo</t>
  </si>
  <si>
    <t>Narcissus Frileuse</t>
  </si>
  <si>
    <t>Narcissus Fruitcup NEW</t>
  </si>
  <si>
    <t>Фруткап</t>
  </si>
  <si>
    <t>мнгцв. кремовый со светло-жёлтой коронкой (жонкил.)</t>
  </si>
  <si>
    <t>Narcissus Galactic Star</t>
  </si>
  <si>
    <t>Narcissus Giant Split 1 NEW</t>
  </si>
  <si>
    <t>Narcissus Giant Split 2 NEW</t>
  </si>
  <si>
    <t>Джиант Сплит</t>
  </si>
  <si>
    <t>(сплит) коронка жёлтая, околоцветник белый, цветок крупный</t>
  </si>
  <si>
    <t>Narcissus Girlpower</t>
  </si>
  <si>
    <t>Narcissus Green Pearl</t>
  </si>
  <si>
    <t>Narcissus Hungarian Rhapsody</t>
  </si>
  <si>
    <t>Narcissus Indian Summer</t>
  </si>
  <si>
    <t>Narcissus Janis Babson</t>
  </si>
  <si>
    <t>Narcissus Kiss Me NEW</t>
  </si>
  <si>
    <t>Кисс Ми</t>
  </si>
  <si>
    <t xml:space="preserve">(крупнокор.) жёлтый  </t>
  </si>
  <si>
    <t>Narcissus Las Vegas NEW</t>
  </si>
  <si>
    <t>Лас Вегас</t>
  </si>
  <si>
    <t>(крупнокор.) лимонно-жёлтая коронка, гофрир. по краю, околоцветник белый</t>
  </si>
  <si>
    <t>Narcissus Lemon Beauty</t>
  </si>
  <si>
    <t>Narcissus Love Call</t>
  </si>
  <si>
    <t>Narcissus Mallee</t>
  </si>
  <si>
    <t>Narcissus Mary G Lirette</t>
  </si>
  <si>
    <t>Narcissus Mirar NEW</t>
  </si>
  <si>
    <t>Мирар</t>
  </si>
  <si>
    <t>(крупнокор.) коронка очень красивая махровая, волнистая по краю тёмно-жёлтая, околоцветник жёлтый</t>
  </si>
  <si>
    <t>Narcissus Modern Art</t>
  </si>
  <si>
    <t>Narcissus Mondragon</t>
  </si>
  <si>
    <t>Narcissus Mount Hood</t>
  </si>
  <si>
    <t>Narcissus Orangery</t>
  </si>
  <si>
    <t>Narcissus Over Easy 1 NEW</t>
  </si>
  <si>
    <t>Narcissus Over Easy 2 NEW</t>
  </si>
  <si>
    <t>Овер Изи</t>
  </si>
  <si>
    <t>(крупнокор.) ярко-оранжевая коронка, более яркая у края, белый околоцветник</t>
  </si>
  <si>
    <t>Narcissus Parabole</t>
  </si>
  <si>
    <t>Narcissus Parisienne</t>
  </si>
  <si>
    <t>Narcissus Pensioner</t>
  </si>
  <si>
    <t>Пенсионер</t>
  </si>
  <si>
    <r>
      <t>(крупнокор. гофр.)  белый с ярко-розовой гофрированной коронкой. Очень контрастный.</t>
    </r>
    <r>
      <rPr>
        <b/>
        <i/>
        <sz val="10"/>
        <rFont val="Arial"/>
        <family val="2"/>
      </rPr>
      <t xml:space="preserve">
Экслюзив! </t>
    </r>
  </si>
  <si>
    <t>Narcissus Peridot NEW</t>
  </si>
  <si>
    <t>Перидот</t>
  </si>
  <si>
    <t>(крупнокор.) белый, очень изящный, с желтовато-зелёным центром</t>
  </si>
  <si>
    <t>Narcissus Pheasant's Eye</t>
  </si>
  <si>
    <t>Narcissus Pink Charm</t>
  </si>
  <si>
    <t>Narcissus Pink Parasol NEW</t>
  </si>
  <si>
    <t>Пинк Парасол</t>
  </si>
  <si>
    <t>(трумпет) розовая гофрированная коронка, кремовый околоцветник</t>
  </si>
  <si>
    <t>Narcissus Pink Wonder</t>
  </si>
  <si>
    <t>Narcissus Pipe Major</t>
  </si>
  <si>
    <t>Narcissus Pipit NEW</t>
  </si>
  <si>
    <t>Пипит</t>
  </si>
  <si>
    <t>(жонкил.) Сильный аромат! Жёлтый околоцветник, бледно-жёлтая, почти белая коронка. На каждом стебле до 4-5 цветков.</t>
  </si>
  <si>
    <t>Narcissus Pistachio NEW</t>
  </si>
  <si>
    <t>Фисташка</t>
  </si>
  <si>
    <t>(трумпет) нежно-зеленовато- кремовый околоцветник, коронка с ободком желтовато-лимонного окраса,  эффект подсвечивания коронки на фоне более бледного околоцветника</t>
  </si>
  <si>
    <t>Narcissus Precocious</t>
  </si>
  <si>
    <t>Narcissus Printal</t>
  </si>
  <si>
    <t>Narcissus Rainbow</t>
  </si>
  <si>
    <t>Narcissus Rainbow of Colours</t>
  </si>
  <si>
    <t>Narcissus Raspberry Creme NEW</t>
  </si>
  <si>
    <t>Рэспберри Крем</t>
  </si>
  <si>
    <t>(сплит) лососево-розовая густомахровая, гофрированная коронка, околоцветник белый</t>
  </si>
  <si>
    <t>Narcissus Riot</t>
  </si>
  <si>
    <t>Narcissus Romy</t>
  </si>
  <si>
    <t>Narcissus Roulette</t>
  </si>
  <si>
    <t>Narcissus Sentinel</t>
  </si>
  <si>
    <t>Narcissus Sentinel var 1</t>
  </si>
  <si>
    <t>УНИКАЛЬНЫЙ!!! белый с жёлтой коронкой, которая постепенно становится всё более интенсивнее розовой</t>
  </si>
  <si>
    <t>Narcissus Shrike</t>
  </si>
  <si>
    <t>Narcissus Signor</t>
  </si>
  <si>
    <t>Narcissus Slim Whitman</t>
  </si>
  <si>
    <t>Narcissus Smiling Twin</t>
  </si>
  <si>
    <t>Narcissus Snow Frills</t>
  </si>
  <si>
    <t>УНИКАЛЬНЫЙ!!! лаймово-розовый с белёсым центром около коронки и белой гофрированной коронкой</t>
  </si>
  <si>
    <t>Narcissus Sound</t>
  </si>
  <si>
    <t>Narcissus Souvereign</t>
  </si>
  <si>
    <t>Narcissus Spring Pride</t>
  </si>
  <si>
    <t>Narcissus Spring Sunshine</t>
  </si>
  <si>
    <t>Narcissus Sunny Girlfriend</t>
  </si>
  <si>
    <t>Narcissus Sunny Side Up</t>
  </si>
  <si>
    <t>Санни Сайд Ап</t>
  </si>
  <si>
    <r>
      <t xml:space="preserve">(сплит гофр.) лимонно-желтый, очень крупная светло-желтая гофрированная коронка с желтой широкой каймой
</t>
    </r>
    <r>
      <rPr>
        <b/>
        <i/>
        <sz val="10"/>
        <rFont val="Arial"/>
        <family val="2"/>
      </rPr>
      <t xml:space="preserve">Экслюзив! </t>
    </r>
  </si>
  <si>
    <t>Narcissus Sunset Serenade</t>
  </si>
  <si>
    <t>Narcissus Taurus</t>
  </si>
  <si>
    <t>Narcissus Tickled Pinkeen</t>
  </si>
  <si>
    <t>Narcissus Tiritomba</t>
  </si>
  <si>
    <t>Narcissus Trepolo</t>
  </si>
  <si>
    <t>Narcissus Tricollet</t>
  </si>
  <si>
    <t>Narcissus Trigonometry NEW</t>
  </si>
  <si>
    <t>Тригонометри</t>
  </si>
  <si>
    <t>(сплит) коронка розовая, слегка волнистая, околоцветник розовато-кремовый</t>
  </si>
  <si>
    <t>Narcissus Tropical Sunset</t>
  </si>
  <si>
    <t>Narcissus Vanilla Peach</t>
  </si>
  <si>
    <t>Narcissus Walz</t>
  </si>
  <si>
    <t>Narcissus Wisley</t>
  </si>
  <si>
    <t>Narcissus Yazz</t>
  </si>
  <si>
    <t>Narcissus Abba</t>
  </si>
  <si>
    <t>Narcissus Bridal Crown</t>
  </si>
  <si>
    <t>Narcissus Golden Rain</t>
  </si>
  <si>
    <t>Narcissus Erlicheer</t>
  </si>
  <si>
    <t>Narcissus Yellow Cheerfulness</t>
  </si>
  <si>
    <t>Narcissus Sir Winston Churchill</t>
  </si>
  <si>
    <t>Narcissus Acropolis</t>
  </si>
  <si>
    <t>Narcissus Albus Plenus Odoratus</t>
  </si>
  <si>
    <t>Narcissus Apotheose</t>
  </si>
  <si>
    <t>Narcissus Art Design</t>
  </si>
  <si>
    <t>Narcissus Ascot</t>
  </si>
  <si>
    <t>Narcissus Atholl Palace</t>
  </si>
  <si>
    <t>Narcissus Bonaire NEW</t>
  </si>
  <si>
    <t>Бонэйр</t>
  </si>
  <si>
    <t>махр. ярко-жёлтая коронка, белый</t>
  </si>
  <si>
    <t>Narcissus Borderlight NEW</t>
  </si>
  <si>
    <t>Борделайт</t>
  </si>
  <si>
    <t>махр. белый, коронка жёлтая, с оранжевой каймой</t>
  </si>
  <si>
    <t>Narcissus Calgary</t>
  </si>
  <si>
    <t>Narcissus Candy Princess</t>
  </si>
  <si>
    <t>Narcissus Delnashaugh</t>
  </si>
  <si>
    <t>Narcissus Dick Wilden</t>
  </si>
  <si>
    <t>Narcissus Double Beauty</t>
  </si>
  <si>
    <t>Narcissus Double Fortune NEW</t>
  </si>
  <si>
    <t>Дабл Форчун</t>
  </si>
  <si>
    <t>махр. желтый с махровой коронкой такого же цвета</t>
  </si>
  <si>
    <t>Narcissus Double Gold Medal</t>
  </si>
  <si>
    <t>Narcissus Double Smiles</t>
  </si>
  <si>
    <t>Narcissus Doctor Witteveen</t>
  </si>
  <si>
    <t>Narcissus Dubbele Campernelle</t>
  </si>
  <si>
    <t>Narcissus Easter Born NEW</t>
  </si>
  <si>
    <t>Истер Борн</t>
  </si>
  <si>
    <t>Narcissus Eastertide 1</t>
  </si>
  <si>
    <t>Narcissus Eastertide 2</t>
  </si>
  <si>
    <t>Narcissus Eline 1</t>
  </si>
  <si>
    <t>Narcissus Eline 2</t>
  </si>
  <si>
    <t>Narcissus English Style 1 NEW</t>
  </si>
  <si>
    <t>Narcissus English Style 2 NEW</t>
  </si>
  <si>
    <t>Инглиш Стайл</t>
  </si>
  <si>
    <t>махр. жёлтый, коронка оранжевая</t>
  </si>
  <si>
    <t>Narcissus Eudora</t>
  </si>
  <si>
    <t>Narcissus Exotic Beauty</t>
  </si>
  <si>
    <t>Narcissus Extravaganza</t>
  </si>
  <si>
    <t>Narcissus Fair Lady NEW</t>
  </si>
  <si>
    <t>Фэйр Леди</t>
  </si>
  <si>
    <t>махр. белый со светло-жёлтой махровой коронкой</t>
  </si>
  <si>
    <t>Narcissus Fashion Parade</t>
  </si>
  <si>
    <t>Narcissus Flower Surprise 1 NEW</t>
  </si>
  <si>
    <t>Narcissus Flower Surprise 2  NEW</t>
  </si>
  <si>
    <t>Narcissus Flower-Parade</t>
  </si>
  <si>
    <t>Narcissus Flyer</t>
  </si>
  <si>
    <t>Narcissus Fragrant Spring 1 NEW</t>
  </si>
  <si>
    <t>Narcissus Fragrant Spring 2 NEW</t>
  </si>
  <si>
    <t>Фрагрант Спринг</t>
  </si>
  <si>
    <t>махр. белый, оранжевая махр. коронка</t>
  </si>
  <si>
    <t>Narcissus Frontpage</t>
  </si>
  <si>
    <t>Narcissus Full House</t>
  </si>
  <si>
    <t>Narcissus Gay Kybo</t>
  </si>
  <si>
    <t>Narcissus Gay Tabor</t>
  </si>
  <si>
    <t>Narcissus Golden Ducat</t>
  </si>
  <si>
    <t>Narcissus Ice King</t>
  </si>
  <si>
    <t>Narcissus Innovator</t>
  </si>
  <si>
    <t>Narcissus Irene Copeland</t>
  </si>
  <si>
    <t>Narcissus Isha 1 NEW</t>
  </si>
  <si>
    <t>Narcissus Isha 2 NEW</t>
  </si>
  <si>
    <t>Айша</t>
  </si>
  <si>
    <t>махр. ярко-жёлтый, коронка с красно-оранжевым ободком</t>
  </si>
  <si>
    <t>Narcissus Jack Goldschmid</t>
  </si>
  <si>
    <t>Narcissus Le Torch</t>
  </si>
  <si>
    <t>Narcissus Lingerie</t>
  </si>
  <si>
    <t>Narcissus Madison</t>
  </si>
  <si>
    <t>Narcissus Magellan</t>
  </si>
  <si>
    <t>Narcissus Manly</t>
  </si>
  <si>
    <t>Narcissus Monza</t>
  </si>
  <si>
    <t>Narcissus My Story</t>
  </si>
  <si>
    <t>Narcissus Obdam</t>
  </si>
  <si>
    <t>Narcissus Peach Swirl</t>
  </si>
  <si>
    <t>Narcissus Petit Four</t>
  </si>
  <si>
    <t>Narcissus Pink Champagne</t>
  </si>
  <si>
    <t>Narcissus Pink Paradise</t>
  </si>
  <si>
    <t>Narcissus Popeye</t>
  </si>
  <si>
    <t>Narcissus Queensday</t>
  </si>
  <si>
    <t>Narcissus Raffles</t>
  </si>
  <si>
    <t>Narcissus Replete</t>
  </si>
  <si>
    <t>Narcissus Rip Van Winkle</t>
  </si>
  <si>
    <t>Narcissus Rose Of May</t>
  </si>
  <si>
    <t>Narcissus Rosy Cloud</t>
  </si>
  <si>
    <t>Narcissus Safina</t>
  </si>
  <si>
    <t>Narcissus Sherborne</t>
  </si>
  <si>
    <t>Narcissus Snowball</t>
  </si>
  <si>
    <t>Narcissus Sweet Desire NEW</t>
  </si>
  <si>
    <t>махр. кремовый со светло-жёлтой волнистой коронкой</t>
  </si>
  <si>
    <t>Narcissus Sweet Pomponette</t>
  </si>
  <si>
    <t>Narcissus Sweet Spring NEW</t>
  </si>
  <si>
    <t>Свит Спринг</t>
  </si>
  <si>
    <t>махр. белый с ярко-жёлтой махровой коронкой</t>
  </si>
  <si>
    <t>Narcissus Tahiti</t>
  </si>
  <si>
    <t>Narcissus Texas</t>
  </si>
  <si>
    <t>Narcissus Unique</t>
  </si>
  <si>
    <t>Narcissus Van Sion</t>
  </si>
  <si>
    <t>Narcissus Vulcanello 1 NEW</t>
  </si>
  <si>
    <t>Narcissus Vulcanello 2 NEW</t>
  </si>
  <si>
    <t>Вулканелло</t>
  </si>
  <si>
    <t>махр. жёлтый, с ярко-оранжевой, почти красной махровой коронкой</t>
  </si>
  <si>
    <t>Narcissus Wave</t>
  </si>
  <si>
    <t>Narcissus Westward</t>
  </si>
  <si>
    <t>Narcissus White Favorite</t>
  </si>
  <si>
    <t>Narcissus White Lion</t>
  </si>
  <si>
    <t>Narcissus White Marvel</t>
  </si>
  <si>
    <t>Narcissus White Medal</t>
  </si>
  <si>
    <t>Crocus Flower Record</t>
  </si>
  <si>
    <t>Crocus Grand Maitre</t>
  </si>
  <si>
    <t>Crocus Jeanne d' Arc</t>
  </si>
  <si>
    <t>Crocus King of the Striped</t>
  </si>
  <si>
    <t>Crocus Negro Boy</t>
  </si>
  <si>
    <t>Crocus Orange Monarch</t>
  </si>
  <si>
    <t>Crocus Pickwick</t>
  </si>
  <si>
    <t>Crocus Remembrance</t>
  </si>
  <si>
    <t>Crocus Striped Beauty</t>
  </si>
  <si>
    <t>Crocus Vanguard</t>
  </si>
  <si>
    <t>Crocus Yellow Mammoth</t>
  </si>
  <si>
    <t>Crocus chrysanthus Advance</t>
  </si>
  <si>
    <t>желтый, снаружи с фиолетовыми эффектными овалами и штрихами</t>
  </si>
  <si>
    <t>Crocus chrysanthus Ard Schenk</t>
  </si>
  <si>
    <t>белый с желтой серцевиной</t>
  </si>
  <si>
    <t>Crocus chrysanthus Blue Pearl NEW</t>
  </si>
  <si>
    <t>Блю Перл (хриз.)</t>
  </si>
  <si>
    <t>белый, голубой снаружи, жёлтый центр</t>
  </si>
  <si>
    <t>Crocus chrysanthus Herald NEW</t>
  </si>
  <si>
    <t>Геральд (хриз.)</t>
  </si>
  <si>
    <t>жёлтый, снаружи бронзовый</t>
  </si>
  <si>
    <t>Crocus chrysanthus Gipsy Girl</t>
  </si>
  <si>
    <t>желтый, снаружи коричнево-полосатый</t>
  </si>
  <si>
    <t>Crocus chrysanthus Cream Beauty</t>
  </si>
  <si>
    <t>кремовый, снаружи небольшие серо-зеленые овалы</t>
  </si>
  <si>
    <t>Crocus chrysanthus Ladykiller</t>
  </si>
  <si>
    <t>белый, снаружи фиолетовый</t>
  </si>
  <si>
    <t>Crocus versicolor Picturatus NEW</t>
  </si>
  <si>
    <t>Пиктуратус (верс.)</t>
  </si>
  <si>
    <t>белый с жёлтым центром и тёмно фиолетовыми длинными штрихами</t>
  </si>
  <si>
    <t>Crocus chrysanthus Prins Claus</t>
  </si>
  <si>
    <t>белый, снаружи овальные голубые пятна</t>
  </si>
  <si>
    <t>Crocus chrysanthus Romance NEW</t>
  </si>
  <si>
    <t>Романс (хриз.)</t>
  </si>
  <si>
    <t>Crocus tommasinianus Ruby Giant NEW</t>
  </si>
  <si>
    <t>Руби Джиант (томм.)</t>
  </si>
  <si>
    <t>в закрытом виде-фиолетовый, в открытом-ярко-сиреневый с более светлым центром</t>
  </si>
  <si>
    <t>Crocus sieberi Spring Beauty</t>
  </si>
  <si>
    <t>сиреневый, снаружи белый с темно-синим эффектным овалом</t>
  </si>
  <si>
    <t>Crocus sieberi Tricolor</t>
  </si>
  <si>
    <t>темно-лиловый, в центре двухцветный: белый с желтым</t>
  </si>
  <si>
    <t>Crocus zonatus (kotschianus)</t>
  </si>
  <si>
    <t>(kotschyanus) кораллово-розовый</t>
  </si>
  <si>
    <t>Crocus speciosus Conqueror</t>
  </si>
  <si>
    <t>сиреневый с белёсым центром и тёмно-сиреневыми прожилками</t>
  </si>
  <si>
    <t>Colchicum autumnale Alboplenum</t>
  </si>
  <si>
    <t>(autumnale) махровый белый</t>
  </si>
  <si>
    <t>Colchicum giganteum The Gigant</t>
  </si>
  <si>
    <t>(giganteum) кремовый в начале цветения, позже становится розовым</t>
  </si>
  <si>
    <t>Colchicum Lilac Wonder</t>
  </si>
  <si>
    <t>Colchicum Waterlily</t>
  </si>
  <si>
    <t>(byzantinum) махровый, розовый</t>
  </si>
  <si>
    <t>Iris hollandica Autumn Princess</t>
  </si>
  <si>
    <t>Iris hollandica Bronze Beauty</t>
  </si>
  <si>
    <t>Iris hollandica Cream Beauty</t>
  </si>
  <si>
    <t>Iris hollandica Eye of the Tiger</t>
  </si>
  <si>
    <t>Iris hollandica Gipsy Beauty</t>
  </si>
  <si>
    <t>Iris hollandica Lion King</t>
  </si>
  <si>
    <t>Iris hollandica Midnight Passion</t>
  </si>
  <si>
    <t>Iris hollandica Mystic Beauty</t>
  </si>
  <si>
    <t>Iris hollandica Oriental Beauty</t>
  </si>
  <si>
    <t>Iris hollandica Pioneer</t>
  </si>
  <si>
    <t>Iris hollandica Purple Sensation</t>
  </si>
  <si>
    <t>Iris hollandica Red Ember</t>
  </si>
  <si>
    <t>Iris hollandica Rusty Beauty</t>
  </si>
  <si>
    <t>Iris hollandica Shooting Star</t>
  </si>
  <si>
    <t>Iris hollandica Silvery Beauty</t>
  </si>
  <si>
    <t>Iris hollandica Sky Beauty</t>
  </si>
  <si>
    <t>Iris hollandica White Beauty</t>
  </si>
  <si>
    <t>Iris reticulata Alida</t>
  </si>
  <si>
    <t>Iris reticulata Harmony</t>
  </si>
  <si>
    <t>Iris reticulata Katharine Hodgkins</t>
  </si>
  <si>
    <t>Iris reticulata Natascha</t>
  </si>
  <si>
    <t>Iris reticulata Pauline</t>
  </si>
  <si>
    <t>Iris reticulata Pixie</t>
  </si>
  <si>
    <t>Iris reticulata Purple Gem</t>
  </si>
  <si>
    <t>Iris reticulata Sheila Ann</t>
  </si>
  <si>
    <t>Iris juno bucharica</t>
  </si>
  <si>
    <t>Iris danfordiae</t>
  </si>
  <si>
    <t>Iris Dardanus</t>
  </si>
  <si>
    <t>Iris Сycloglossa</t>
  </si>
  <si>
    <t>Muscari Artist</t>
  </si>
  <si>
    <t>Muscari Big Smile</t>
  </si>
  <si>
    <t>Muscari Blue Spike</t>
  </si>
  <si>
    <t>Muscari comosum Plumosum</t>
  </si>
  <si>
    <t>Muscari Fantasy Creation</t>
  </si>
  <si>
    <t>Muscari Golden Fragrance</t>
  </si>
  <si>
    <t>Muscari latifolium</t>
  </si>
  <si>
    <t>Muscari neglectum</t>
  </si>
  <si>
    <t>Muscari Ocean Magic</t>
  </si>
  <si>
    <t>Muscari Peppermint</t>
  </si>
  <si>
    <t>Muscari Pink Sunrise</t>
  </si>
  <si>
    <t>Muscari Saffier</t>
  </si>
  <si>
    <t>Muscari Superstar</t>
  </si>
  <si>
    <t>Muscari Valerie Finnis</t>
  </si>
  <si>
    <t>Muscari Venus</t>
  </si>
  <si>
    <t>Muscari White Magic</t>
  </si>
  <si>
    <t>Fritillaria imperialis Aurora</t>
  </si>
  <si>
    <t>Fritillaria imperialis Garland Star</t>
  </si>
  <si>
    <t>Fritillaria imperialis Lutea</t>
  </si>
  <si>
    <t>Fritillaria meleagris Alba</t>
  </si>
  <si>
    <t>Fritillaria Meleagris</t>
  </si>
  <si>
    <t>Fritillaria Michailovsky</t>
  </si>
  <si>
    <t>Fritillaria Persica</t>
  </si>
  <si>
    <t>Fritillaria raddeana</t>
  </si>
  <si>
    <t>Fritillaria imperialis Rubra</t>
  </si>
  <si>
    <t>Fritillaria imperialis Striped Beauty</t>
  </si>
  <si>
    <t>Fritillaria uva-vulpis</t>
  </si>
  <si>
    <t>Eremurus Stenophyllus (bungei)</t>
  </si>
  <si>
    <t>Eremurus Cleopatra</t>
  </si>
  <si>
    <t>Eremurus Pinokkio</t>
  </si>
  <si>
    <t>Eremurus Romance</t>
  </si>
  <si>
    <t>Eremurus Ruiter's Hybrids mixed</t>
  </si>
  <si>
    <t>Eremurus Shellfrod hybr</t>
  </si>
  <si>
    <t>АМАРИЛЛИСЫ</t>
  </si>
  <si>
    <t>АМАРИЛЛИСЫ поставка 20-25 августа</t>
  </si>
  <si>
    <t>Hippeastrum Apple Blossom</t>
  </si>
  <si>
    <t>Амариллис</t>
  </si>
  <si>
    <t>Эппл Блоссом</t>
  </si>
  <si>
    <t>белый с нежно-розовым румянцем</t>
  </si>
  <si>
    <t>Hippeastrum Bolero</t>
  </si>
  <si>
    <t>Болеро</t>
  </si>
  <si>
    <t>малиново-красный</t>
  </si>
  <si>
    <t>Hippeastrum Christmas Gift</t>
  </si>
  <si>
    <t>Кристмас Гифт</t>
  </si>
  <si>
    <t>Hippeastrum Desire</t>
  </si>
  <si>
    <t>Дезаер</t>
  </si>
  <si>
    <t>Hippeastrum Minerva</t>
  </si>
  <si>
    <t>Минерва</t>
  </si>
  <si>
    <t>красный с белой звездой в центре</t>
  </si>
  <si>
    <t>Hippeastrum Red Lion</t>
  </si>
  <si>
    <t>Ред Лион</t>
  </si>
  <si>
    <t>насыщенно-красный с тёмным центром</t>
  </si>
  <si>
    <t>Hippeastrum Charisma</t>
  </si>
  <si>
    <t>Харизма</t>
  </si>
  <si>
    <t>белый в тёмно-красную тонкую полоску и с напылением</t>
  </si>
  <si>
    <t>Hippeastrum Exposure</t>
  </si>
  <si>
    <t>Экспожур</t>
  </si>
  <si>
    <t>ярко-розовый с белой звездой</t>
  </si>
  <si>
    <t>Hippeastrum Flamenco Queen</t>
  </si>
  <si>
    <t>Фламенко Куин</t>
  </si>
  <si>
    <t>белый фон, на нём бордовые тонкие линии и напыление</t>
  </si>
  <si>
    <t>Hippeastrum Gervase</t>
  </si>
  <si>
    <t>Гервазе</t>
  </si>
  <si>
    <t>красный цветок, один сегмент розово-белый</t>
  </si>
  <si>
    <t>Hippeastrum Intokazi</t>
  </si>
  <si>
    <t>Интокази</t>
  </si>
  <si>
    <t>Hippeastrum Picotee</t>
  </si>
  <si>
    <t>Пикоти</t>
  </si>
  <si>
    <t>белый с тонким красным кантом</t>
  </si>
  <si>
    <t>Hippeastrum Prelude</t>
  </si>
  <si>
    <t>Прелюд</t>
  </si>
  <si>
    <t>красный с белой звездой в центре и белой каймой</t>
  </si>
  <si>
    <t>Hippeastrum Sydney</t>
  </si>
  <si>
    <t>Сидней</t>
  </si>
  <si>
    <t>белый с малиново-розовыми длинными мазками</t>
  </si>
  <si>
    <t>Hippeastrum Aphrodite</t>
  </si>
  <si>
    <t>Афродита</t>
  </si>
  <si>
    <t>белый с тёмно-розовым кантом и розовым напылением МАХРОВЫЙ</t>
  </si>
  <si>
    <t>Hippeastrum Blossom Peacock</t>
  </si>
  <si>
    <t>Блоссом Пикок</t>
  </si>
  <si>
    <t>розовый с белым центром и белыми лучами по центру лепестков МАХРОВЫЙ</t>
  </si>
  <si>
    <t>Hippeastrum Dancing Queen</t>
  </si>
  <si>
    <t>Дансинг Куин</t>
  </si>
  <si>
    <t>белые лучи по центру лепестков и красные полоски МАХРОВЫЙ</t>
  </si>
  <si>
    <t>Hippeastrum Double Dragon</t>
  </si>
  <si>
    <t>Дабл Дракон</t>
  </si>
  <si>
    <t>красный с небольшими белыми кантиками на кончиках МАХРОВЫЙ</t>
  </si>
  <si>
    <t>Hippeastrum Double Record</t>
  </si>
  <si>
    <t>Дабл Рекорд</t>
  </si>
  <si>
    <t>белый с красным кантом, штрихами и напылением МАХРОВЫЙ</t>
  </si>
  <si>
    <t>Hippeastrum Elvas</t>
  </si>
  <si>
    <t>Элвас</t>
  </si>
  <si>
    <t>белый с красным кантом и красным центром МАХРОВЫЙ</t>
  </si>
  <si>
    <t>Hippeastrum Exotic Peacock</t>
  </si>
  <si>
    <t>Экзотик Пикок</t>
  </si>
  <si>
    <t>белый центр, оранжево-красные кончики МАХРОВЫЙ</t>
  </si>
  <si>
    <t>Hippeastrum Lady Jane</t>
  </si>
  <si>
    <t>лососевый с белыми лучиками от центра МАХРОВЫЙ</t>
  </si>
  <si>
    <t>Hippeastrum Nyora</t>
  </si>
  <si>
    <t>Ниора</t>
  </si>
  <si>
    <t>тёмно-лососевый МАХРОВЫЙ</t>
  </si>
  <si>
    <t>Hippeastrum Pasadena</t>
  </si>
  <si>
    <t>Пасадена</t>
  </si>
  <si>
    <t>белый центр, красные кончики МАХРОВЫЙ</t>
  </si>
  <si>
    <t>Hippeastrum Red Peacock</t>
  </si>
  <si>
    <t>Ред Пикок</t>
  </si>
  <si>
    <t>ярко-красный МАХРОВЫЙ</t>
  </si>
  <si>
    <t>Anemone nemorosa Vestal 1</t>
  </si>
  <si>
    <t>Anemone nemorosa Vestal 2</t>
  </si>
  <si>
    <t>махровые белые цветки, листья после цветения отмирают до следующей весны</t>
  </si>
  <si>
    <t>Anemone coronaria The Admiral</t>
  </si>
  <si>
    <t>махровый перламутрово-розовый</t>
  </si>
  <si>
    <t>Anemone coronaria Bicolor</t>
  </si>
  <si>
    <t>белый с ярко-красным кольцом</t>
  </si>
  <si>
    <t>Anemone blanda Splendour Mixed</t>
  </si>
  <si>
    <t>Anemone blanda Blue Shades</t>
  </si>
  <si>
    <t>Anemone coronaria Bride</t>
  </si>
  <si>
    <t>Anemone coronaria The Governor</t>
  </si>
  <si>
    <t>махровый алый</t>
  </si>
  <si>
    <t>Anemone coronaria Hollandia</t>
  </si>
  <si>
    <t>Anemone coronaria Mount Everest</t>
  </si>
  <si>
    <t>махровый белый</t>
  </si>
  <si>
    <t>Anemone coronaria De Caen Mixed</t>
  </si>
  <si>
    <t>Anemone coronaria Lord Lieutenant</t>
  </si>
  <si>
    <t>махровый синий</t>
  </si>
  <si>
    <t>Anemone coronaria Mr.Fokker</t>
  </si>
  <si>
    <t>Anemone coronaria St.Brigid Mixed</t>
  </si>
  <si>
    <t>махровый смесь</t>
  </si>
  <si>
    <t>Anemone coronaria Sylphide</t>
  </si>
  <si>
    <t>Anemone blanda White Splendour</t>
  </si>
  <si>
    <t>Gladiolus communis Byzantinus</t>
  </si>
  <si>
    <t>лиловый с белыми линиями по центру нижних лепестков</t>
  </si>
  <si>
    <t>Zantedeschia Aethiopica</t>
  </si>
  <si>
    <t>Camassia Blue Melody</t>
  </si>
  <si>
    <t>Allium Ivory Queen</t>
  </si>
  <si>
    <t>низкорослый, нежно-сиреневый</t>
  </si>
  <si>
    <t>Allium bulgaricum (nectaroscordum)</t>
  </si>
  <si>
    <t>кремовый с тёмно-розовой "звездой"</t>
  </si>
  <si>
    <t>Allium Gladiator</t>
  </si>
  <si>
    <t>Allium Caeruleum</t>
  </si>
  <si>
    <t>Allium Christophii</t>
  </si>
  <si>
    <t xml:space="preserve">тёмно-бордовый  </t>
  </si>
  <si>
    <t>Allium sphaerocephalon</t>
  </si>
  <si>
    <t>терракотово-красный</t>
  </si>
  <si>
    <t>Allium Mount Everest</t>
  </si>
  <si>
    <t>Allium moly</t>
  </si>
  <si>
    <t>миниатюрный, жёлтый</t>
  </si>
  <si>
    <t>Allium Purple Sensation</t>
  </si>
  <si>
    <t>Allium Round 'n Purple</t>
  </si>
  <si>
    <t>Allium rosenbachianum</t>
  </si>
  <si>
    <t>ярко-сиреневый с белыми кончиками</t>
  </si>
  <si>
    <t>Allium stipitatum</t>
  </si>
  <si>
    <t>сиреневый с зелёным центром</t>
  </si>
  <si>
    <t>Allium Forelock</t>
  </si>
  <si>
    <t>Allium Cameleon</t>
  </si>
  <si>
    <t>Allium His Excellence</t>
  </si>
  <si>
    <t>Allium Hair</t>
  </si>
  <si>
    <t>Allium nigrum</t>
  </si>
  <si>
    <t>белый, с зеленым центром</t>
  </si>
  <si>
    <t>Allium schubertii</t>
  </si>
  <si>
    <t>розовый, рыхлый шар</t>
  </si>
  <si>
    <t>Oxalis tetraphylla Iron Cross</t>
  </si>
  <si>
    <t>Цветки розово-красные, листва типа трилистника клевера зеленая, с фиолетовыми крестообразными пятнами</t>
  </si>
  <si>
    <t>Oxalis Myke</t>
  </si>
  <si>
    <t>triangularis тёмно-бордовая листва, розово-белые цветки</t>
  </si>
  <si>
    <t>Oxalis depressa</t>
  </si>
  <si>
    <t>розовый с жёлтым центром и белой звездой</t>
  </si>
  <si>
    <t>Galanthus nivalis Flore Pleno</t>
  </si>
  <si>
    <t>махровый, белый с зелёным</t>
  </si>
  <si>
    <t>Puschkinia Libanotica</t>
  </si>
  <si>
    <t>Puschkinia  libanotica Alba</t>
  </si>
  <si>
    <t>Ranunculus White</t>
  </si>
  <si>
    <t>Ranunculus Yellow</t>
  </si>
  <si>
    <t>Ranunculus Red</t>
  </si>
  <si>
    <t>Ranunculus Mirabelle Vert White</t>
  </si>
  <si>
    <t>Ranunculus Orange</t>
  </si>
  <si>
    <t>Ranunculus Picotee Pink</t>
  </si>
  <si>
    <t>Ranunculus Pink</t>
  </si>
  <si>
    <t>Ranunculus Purple NEW</t>
  </si>
  <si>
    <t>Пурпл</t>
  </si>
  <si>
    <t xml:space="preserve">тёмно-лиловый  </t>
  </si>
  <si>
    <t>Ranunculus Mixed</t>
  </si>
  <si>
    <t>Sparaxis tricolor mixed</t>
  </si>
  <si>
    <t>Scilla Campamulata Mixed</t>
  </si>
  <si>
    <t>Scilla Litardierei</t>
  </si>
  <si>
    <t>Scilla Mischtschenkoana</t>
  </si>
  <si>
    <t>Scilla hispanica The Rose</t>
  </si>
  <si>
    <t>Scilla Siberica</t>
  </si>
  <si>
    <t>Scilla bifolia NEW</t>
  </si>
  <si>
    <t>Двулистная</t>
  </si>
  <si>
    <t xml:space="preserve">ярко-голубой </t>
  </si>
  <si>
    <t>Scilla peruviana NEW</t>
  </si>
  <si>
    <t>Перуанская</t>
  </si>
  <si>
    <t>сине-голубой, соцветия-щитки</t>
  </si>
  <si>
    <t>Triteleia Rudy</t>
  </si>
  <si>
    <t>Triteleia Silver Queen</t>
  </si>
  <si>
    <t>Triteleia Foxy</t>
  </si>
  <si>
    <t>Freesia Double White</t>
  </si>
  <si>
    <t>Freesia Double Yellow</t>
  </si>
  <si>
    <t>Freesia Double Blue</t>
  </si>
  <si>
    <t>Freesia Single Mixed</t>
  </si>
  <si>
    <t>Freesia Double Mixed</t>
  </si>
  <si>
    <t>Chionodoxa forbesii Blue Giant</t>
  </si>
  <si>
    <t>ярко-синий с белым центром</t>
  </si>
  <si>
    <t>Chionodoxa Rosea</t>
  </si>
  <si>
    <t>Corydalis solida G.P.Baker</t>
  </si>
  <si>
    <t>Cyclamen Coum Hybriden</t>
  </si>
  <si>
    <t>Cyclamen Hederifolium</t>
  </si>
  <si>
    <t>Erythronium White Beauty 1NEW</t>
  </si>
  <si>
    <t>Erythronium White Beauty NEW</t>
  </si>
  <si>
    <t>кремовый с красным кольцом и жёлтым центром</t>
  </si>
  <si>
    <t>Erythronium Pagoda</t>
  </si>
  <si>
    <t>АМАРИЛЛИСЫ поставка 28-30 августа</t>
  </si>
  <si>
    <t>АМАРИЛЛИСЫ МАХРОВЫЕ поставка 28-30 августа</t>
  </si>
  <si>
    <t>только 2014</t>
  </si>
  <si>
    <t>Tulipa Green Bizarre</t>
  </si>
  <si>
    <t>Tulipa MV 40 NEW 1</t>
  </si>
  <si>
    <t>ИРИСЫ</t>
  </si>
  <si>
    <t>IRIS GERMANICA / ИРИС ГЕРМАНСКИЙ</t>
  </si>
  <si>
    <t>Iris germanica Alcazaar</t>
  </si>
  <si>
    <t>Ирис германский</t>
  </si>
  <si>
    <t>Алказар</t>
  </si>
  <si>
    <t>верхние лепестки лавандовые, нижние тёмно-фиолетовые, центр жёлтый</t>
  </si>
  <si>
    <t>Iris germanica Ambassadeur</t>
  </si>
  <si>
    <t>Амбассадор</t>
  </si>
  <si>
    <t>бархатно-фиолетовый с розовыми внутренними лепестками</t>
  </si>
  <si>
    <t>Iris germanica American Parrot</t>
  </si>
  <si>
    <t>Американ Пэтриот</t>
  </si>
  <si>
    <t>белый верх, низ- фиолетово-синий с белой каймой , Н -90см</t>
  </si>
  <si>
    <t>Iris germanica Amsterdam</t>
  </si>
  <si>
    <t>Амстердам</t>
  </si>
  <si>
    <t>Iris germanica Apricot Silk</t>
  </si>
  <si>
    <t>Априкот Силк</t>
  </si>
  <si>
    <t>Iris germanica Arpege</t>
  </si>
  <si>
    <t>Арпеж</t>
  </si>
  <si>
    <t>белый с сине-фиолетовым</t>
  </si>
  <si>
    <t>Iris germanica Attention Please</t>
  </si>
  <si>
    <t>Аттеншн Плиз</t>
  </si>
  <si>
    <t>темно-лиловый с желтым напылением</t>
  </si>
  <si>
    <t>Iris germanica Bandera Waltz</t>
  </si>
  <si>
    <t>Бандера Вальс</t>
  </si>
  <si>
    <t>верхние лепестки белые, нижние- с широкой фиолетовой каймой</t>
  </si>
  <si>
    <t>Iris germanica Batik</t>
  </si>
  <si>
    <t>Батик</t>
  </si>
  <si>
    <t>ярко-синий с частыми белыми прожилками</t>
  </si>
  <si>
    <t>Iris germanica Bedtime Story</t>
  </si>
  <si>
    <t>Бедтайм Стори</t>
  </si>
  <si>
    <t>Iris germanica Belvey Queen</t>
  </si>
  <si>
    <t>Бельви Куин</t>
  </si>
  <si>
    <t>желто-коричневый с темно-красной каймой, светлое пятно на губе</t>
  </si>
  <si>
    <t>Iris germanica Berkeley Gold</t>
  </si>
  <si>
    <t>Беркли Голд</t>
  </si>
  <si>
    <t>Iris germanica Blushes</t>
  </si>
  <si>
    <t>Блашес</t>
  </si>
  <si>
    <t>верх голубой, низ-фиолетовый</t>
  </si>
  <si>
    <t>Iris germanica Black Knight</t>
  </si>
  <si>
    <t>Блэк Найт</t>
  </si>
  <si>
    <t>тёмно-фиолетовый, почти чёрный</t>
  </si>
  <si>
    <t>Iris germanica Black Watch</t>
  </si>
  <si>
    <t>Блэк Уотч</t>
  </si>
  <si>
    <t>чёрно-фиолетовый</t>
  </si>
  <si>
    <t>Iris germanica Bluebird Wine</t>
  </si>
  <si>
    <t>Блюберд Вайн</t>
  </si>
  <si>
    <t>верх сиреневый, низ-тёмно-лиловый</t>
  </si>
  <si>
    <t>Iris germanica Brown Lasso</t>
  </si>
  <si>
    <t>Браун Лассо</t>
  </si>
  <si>
    <t>верх-канареечно-жёлтый, низ-светло-сиреневый с тёмно-жёлтой каймой</t>
  </si>
  <si>
    <t>Iris germanica Bullwinkle</t>
  </si>
  <si>
    <t>Буллвинкль</t>
  </si>
  <si>
    <t>верх-жёлтый, низ-жёлтый с широкой фиолетовой каймой</t>
  </si>
  <si>
    <t>Iris germanica Burgundy Brown</t>
  </si>
  <si>
    <t>Бургунди Браун</t>
  </si>
  <si>
    <t>красно-коричневый верх, низ-кремово-жёлтый с красно-коричневой каймой</t>
  </si>
  <si>
    <t>Iris germanica Vanity</t>
  </si>
  <si>
    <t>Ванити</t>
  </si>
  <si>
    <t>Iris germanica Windsor Rose</t>
  </si>
  <si>
    <t>Виндзор Роуз</t>
  </si>
  <si>
    <t>Iris germanica Winner's Circle</t>
  </si>
  <si>
    <t>Виннерс Сёкл</t>
  </si>
  <si>
    <t>фиолетовый с белыми мазками на лепестках</t>
  </si>
  <si>
    <t>Iris germanica Virginia Agnes</t>
  </si>
  <si>
    <t>Вирджиния Агнес</t>
  </si>
  <si>
    <t>Iris germanica Garribaldi</t>
  </si>
  <si>
    <t>Гаррибальди</t>
  </si>
  <si>
    <t>верх-ярко-сиреневый, низ -кремово-жёлтый с сиреневой каймой</t>
  </si>
  <si>
    <t>Iris germanica Golden Muffin</t>
  </si>
  <si>
    <t>Голден Маффин</t>
  </si>
  <si>
    <t>сверху нежно-желтый, снизу абрикосовый с красными прожилками</t>
  </si>
  <si>
    <t>Iris germanica Distant Chimes</t>
  </si>
  <si>
    <t>Дистант Шимес</t>
  </si>
  <si>
    <t>верх-кремово-жёлтый , низ-сиренево-розовый с палево-жёлтой каймой</t>
  </si>
  <si>
    <t>Iris germanica Dual Tone</t>
  </si>
  <si>
    <t>Дуал Тон</t>
  </si>
  <si>
    <t>верх -розовато-кремовый, низ-сиреневый</t>
  </si>
  <si>
    <t>Iris germanica Zing Me</t>
  </si>
  <si>
    <t>Зинг Ми</t>
  </si>
  <si>
    <t>верх-розовато-кремовый, низ-розовато-кремовый с тёмно-винно-красным пятном и чуть проступающей жёлтой каймой</t>
  </si>
  <si>
    <t>Iris germanica Indian Chief</t>
  </si>
  <si>
    <t>Индиан Чиф</t>
  </si>
  <si>
    <t>лавандово-розовый с тёмно-бордовой губой</t>
  </si>
  <si>
    <t>Iris germanica Kent Pride</t>
  </si>
  <si>
    <t>Кент Прайд</t>
  </si>
  <si>
    <t>бордовый с жёлтым налётом и светлым пятном на губе</t>
  </si>
  <si>
    <t>Iris germanica Cozy Calico</t>
  </si>
  <si>
    <t>Кози Калико</t>
  </si>
  <si>
    <t>верх лиловый с белым напылением по центру, низ белый с лиловой каймой</t>
  </si>
  <si>
    <t>Iris germanica Crinoline</t>
  </si>
  <si>
    <t>Кринолин</t>
  </si>
  <si>
    <t>сиренево-лиловый верх, низ светлый с широкой тёмно-лиловой каймой</t>
  </si>
  <si>
    <t>Iris germanica Queeche</t>
  </si>
  <si>
    <t>Куичи</t>
  </si>
  <si>
    <t>медно-красный</t>
  </si>
  <si>
    <t>Iris germanica Lovely Again</t>
  </si>
  <si>
    <t>Ловли Эгейн</t>
  </si>
  <si>
    <t>голубой с сиреневой губой</t>
  </si>
  <si>
    <t>Iris germanica Maricopa</t>
  </si>
  <si>
    <t>Марикопа</t>
  </si>
  <si>
    <t>нижние лепестки-тёмно-бронзовые с сиреневым напылением по центру, верхние тёмно-абрикосовые с бронзовой каймой, Н-90см</t>
  </si>
  <si>
    <t>Iris germanica Masquerade</t>
  </si>
  <si>
    <t>Маскарад</t>
  </si>
  <si>
    <t>лиловый, на губе-светлое пятно</t>
  </si>
  <si>
    <t>Iris germanica Modern Classic</t>
  </si>
  <si>
    <t>Модерн Классик</t>
  </si>
  <si>
    <t>Iris germanica Momaquin ger</t>
  </si>
  <si>
    <t>Момакуин</t>
  </si>
  <si>
    <t>медный верх, чёрный низ</t>
  </si>
  <si>
    <t>Iris germanica Mary's Delight</t>
  </si>
  <si>
    <t>Мэриз Делайт</t>
  </si>
  <si>
    <t>белый с сиреневым напылением по краям</t>
  </si>
  <si>
    <t>Iris germanica Night Edition</t>
  </si>
  <si>
    <t>Найт Эдишн</t>
  </si>
  <si>
    <t>верх-нежно-голубой, низ-фиолетовый</t>
  </si>
  <si>
    <t>Iris germanica Natchez Trace</t>
  </si>
  <si>
    <t>Натчиз Трейс</t>
  </si>
  <si>
    <t>оранжевый с красной губой</t>
  </si>
  <si>
    <t>Iris germanica Oklahoma Bandit</t>
  </si>
  <si>
    <t>Оклахома Бандит</t>
  </si>
  <si>
    <t>жёлтый с винно-красным пятном в центре</t>
  </si>
  <si>
    <t>Iris germanica On The Go</t>
  </si>
  <si>
    <t>Он Зе Гоу</t>
  </si>
  <si>
    <t>верх-сиреневый, низ-кремовый с сиреневой каймой</t>
  </si>
  <si>
    <t>Iris germanica Autumn Elegans</t>
  </si>
  <si>
    <t>Отумн Элеганс</t>
  </si>
  <si>
    <t>верхние лепестки жёлтые, нижние жёлтые с фиолетовыми штрихами</t>
  </si>
  <si>
    <t>Iris germanica Autumn Encore</t>
  </si>
  <si>
    <t>Отумн Энкор</t>
  </si>
  <si>
    <t>темно-фиолетовый с каймой на белом фоне, Повторноцветущий Н-85см</t>
  </si>
  <si>
    <t>Iris germanica Penny Lover</t>
  </si>
  <si>
    <t>Пенни Ловер</t>
  </si>
  <si>
    <t>верх-светло-абрикосовый, низ-светло-коричневый с сиреневым напылением</t>
  </si>
  <si>
    <t>Iris germanica Pink Horizon</t>
  </si>
  <si>
    <t>Пинк Горизонт</t>
  </si>
  <si>
    <t>нежнейший  бледно-розовый</t>
  </si>
  <si>
    <t>Iris germanica Prince Of Burgundy</t>
  </si>
  <si>
    <t>Принс Оф Бургунди</t>
  </si>
  <si>
    <t>синий с белым центром</t>
  </si>
  <si>
    <t>Iris germanica Rajah Brooke</t>
  </si>
  <si>
    <t>Раджа Брук</t>
  </si>
  <si>
    <t>внешние лепестки винного цвета, внутренние-жёлтые</t>
  </si>
  <si>
    <t>Iris germanica Ride Joy</t>
  </si>
  <si>
    <t>Райд Джой</t>
  </si>
  <si>
    <t>верх-бордовый с жёлтым напылением, низ-бордовый с большим жёлтым пятном</t>
  </si>
  <si>
    <t>Iris germanica Rimfire</t>
  </si>
  <si>
    <t>Римфайер</t>
  </si>
  <si>
    <t>палево-тёмно-розовый с белым пятном</t>
  </si>
  <si>
    <t>Iris germanica Sultry Mood</t>
  </si>
  <si>
    <t>Салтри Моод</t>
  </si>
  <si>
    <t>тёмно-лиловый</t>
  </si>
  <si>
    <t>Iris germanica Summer Fiesta</t>
  </si>
  <si>
    <t>Саммер Фиеста</t>
  </si>
  <si>
    <t xml:space="preserve">верх-кремово-жёлтый, низ-тёмно-лиловый  </t>
  </si>
  <si>
    <t>Iris germanica Spreckles</t>
  </si>
  <si>
    <t>Спреклес</t>
  </si>
  <si>
    <t>верх-светло-медный с жёлтым пятном, низ- тёмно-бордовый со светложёлтым пятном</t>
  </si>
  <si>
    <t>Iris germanica Sultans Palace</t>
  </si>
  <si>
    <t>Султан Палас</t>
  </si>
  <si>
    <t>коричнево-красный с жёлтым центром</t>
  </si>
  <si>
    <t>Iris germanica Tiger Butter</t>
  </si>
  <si>
    <t>Тайгер Баттер</t>
  </si>
  <si>
    <t>верх-абрикосовый, низ- чёрно-бордовый с абрикосовой каймой</t>
  </si>
  <si>
    <t>Iris germanica Tuxedo</t>
  </si>
  <si>
    <t>Тукседо</t>
  </si>
  <si>
    <t>Iris germanica Wild Ginger</t>
  </si>
  <si>
    <t>Уайлд Джинджер</t>
  </si>
  <si>
    <t>оранжево-бронзовый со светлым пятном на губе</t>
  </si>
  <si>
    <t>Iris germanica Whoop am Up</t>
  </si>
  <si>
    <t>Уом Эмап</t>
  </si>
  <si>
    <t>жёлтый верх, низ-бронзовый с жёлтой каймой и жёлтой сеточкой</t>
  </si>
  <si>
    <t>Iris germanica Fringe of Gold</t>
  </si>
  <si>
    <t>Фринджл Оф Голд</t>
  </si>
  <si>
    <t>верх-жёлтый, низ-жёлтый с белым пятном</t>
  </si>
  <si>
    <t>Iris germanica High Ho Silver</t>
  </si>
  <si>
    <t>Хай Хо Сильвер</t>
  </si>
  <si>
    <t>верх-белый с серебряным налётом, низ-белый с жёлтым у центра</t>
  </si>
  <si>
    <t>Iris germanica Hissy Fit</t>
  </si>
  <si>
    <t>Хисси Фит</t>
  </si>
  <si>
    <t>верх-палево-жёлтый, низ-лилово-медный с жёлтой каймой</t>
  </si>
  <si>
    <t>Iris germanica Cherished</t>
  </si>
  <si>
    <t>Черишед</t>
  </si>
  <si>
    <t xml:space="preserve">кремово-розовый  </t>
  </si>
  <si>
    <t>Iris germanica Chinquanq</t>
  </si>
  <si>
    <t>Чинкуан</t>
  </si>
  <si>
    <t>верх-голубой, низ-белый с фиолетовой каймой</t>
  </si>
  <si>
    <t>Iris germanica Echo De France</t>
  </si>
  <si>
    <t>Эхо Де Франс</t>
  </si>
  <si>
    <t>верх-белый, низ-жёлтый</t>
  </si>
  <si>
    <t>IRIS / ИРИС</t>
  </si>
  <si>
    <t>Iris pumila Banbury Ruffles</t>
  </si>
  <si>
    <t>Ирис (pumila)</t>
  </si>
  <si>
    <t>Банбури Раффлс</t>
  </si>
  <si>
    <t>ГОФРИР. Бархатно-фиолетовый</t>
  </si>
  <si>
    <t>Iris louisiana Black Gamecock</t>
  </si>
  <si>
    <t>Ирис (louisiana)</t>
  </si>
  <si>
    <t>Блэк Геймкок</t>
  </si>
  <si>
    <t>очень тёмный фиолетовый с жёлтыми полосками в центре</t>
  </si>
  <si>
    <t>Iris pumila Black Cherry Delight</t>
  </si>
  <si>
    <t>Блэк Черри Делайт</t>
  </si>
  <si>
    <t>белый с лиловым пятном</t>
  </si>
  <si>
    <t>Iris pumila Bluedenim</t>
  </si>
  <si>
    <t>Блю Деним</t>
  </si>
  <si>
    <t>нежно-голубой с синими прожилками</t>
  </si>
  <si>
    <t>Iris pumila Brassie</t>
  </si>
  <si>
    <t>Брасси</t>
  </si>
  <si>
    <t>золотисто-жёлтый</t>
  </si>
  <si>
    <t>Iris pumila Daring Do</t>
  </si>
  <si>
    <t>Даринг Ду</t>
  </si>
  <si>
    <t>верх-сиреневый, низ-бордовый с сиреневой каймой</t>
  </si>
  <si>
    <t>Iris pumila Dream Stuff</t>
  </si>
  <si>
    <t>Дрим Стафф</t>
  </si>
  <si>
    <t>Iris pumila Meadowcourt</t>
  </si>
  <si>
    <t>Медоу Курт</t>
  </si>
  <si>
    <t>жёлтый с коричневой губой</t>
  </si>
  <si>
    <t>Iris pumila Petit Polka</t>
  </si>
  <si>
    <t>Петит Полка</t>
  </si>
  <si>
    <t>синий с белой серединой</t>
  </si>
  <si>
    <t>Iris pumila Cherry Garden</t>
  </si>
  <si>
    <t>Черри Гарден</t>
  </si>
  <si>
    <t>бархатно-лиловый</t>
  </si>
  <si>
    <t>кол-во в упак.</t>
  </si>
  <si>
    <t>Заказ,
луков.</t>
  </si>
  <si>
    <t>оринт. цена за 1 луков.</t>
  </si>
  <si>
    <t>ЛУКОВИЧНЫЕ "COLOR LINE". ЛЕТО-ОСЕНЬ 2014</t>
  </si>
  <si>
    <t>ЛИЛИИ "COLOR LINE" Голландия</t>
  </si>
  <si>
    <t>МНОГОЛЕТНИКИ"COLOR LINE". ЛЕТО-ОСЕНЬ 2014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</si>
</sst>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;;@"/>
    <numFmt numFmtId="165" formatCode="0;\-0;;@"/>
    <numFmt numFmtId="166" formatCode="#,##0.00&quot;р.&quot;;\-#,##0.00&quot;р.&quot;;;@"/>
    <numFmt numFmtId="167" formatCode="#,##0.00&quot;р.&quot;"/>
    <numFmt numFmtId="168" formatCode="0.00_ ;[Red]\-0.00\ "/>
    <numFmt numFmtId="169" formatCode="_-* #,##0.00[$€-1]_-;\-* #,##0.00[$€-1]_-;_-* &quot;-&quot;??[$€-1]_-"/>
    <numFmt numFmtId="170" formatCode="0_ ;[Red]\-0\ "/>
    <numFmt numFmtId="171" formatCode="0%;\-0;;@"/>
    <numFmt numFmtId="172" formatCode="#,##0_ ;[Red]\-#,##0\ "/>
    <numFmt numFmtId="173" formatCode="#,##0.00&quot;р.&quot;;;;@"/>
    <numFmt numFmtId="174" formatCode="_-* #,##0_-;_-* #,##0\-;_-* &quot;-&quot;??_-;_-@_-"/>
    <numFmt numFmtId="175" formatCode="0.0"/>
    <numFmt numFmtId="176" formatCode="_-&quot;fl&quot;\ * #,##0.00_-;_-&quot;fl&quot;\ * #,##0.00\-;_-&quot;fl&quot;\ * &quot;-&quot;??_-;_-@_-"/>
    <numFmt numFmtId="177" formatCode="_-* #,##0.00_-;_-* #,##0.00\-;_-* &quot;-&quot;??_-;_-@_-"/>
    <numFmt numFmtId="178" formatCode="#,##0.00_ ;\-#,##0.00;;@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_ ;[Red]\-0.00;;@"/>
    <numFmt numFmtId="184" formatCode="#,##0.00_ ;[Red]\-#,##0.00\ 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0000_###000_00"/>
    <numFmt numFmtId="191" formatCode="#,##0.0;;;@"/>
    <numFmt numFmtId="192" formatCode="#,##0;;;@"/>
    <numFmt numFmtId="193" formatCode="0.0%"/>
    <numFmt numFmtId="194" formatCode="[$€-2]\ #,##0.00;[Red]\-[$€-2]\ #,##0.00"/>
    <numFmt numFmtId="195" formatCode="0;[Red]\-0;;@\ "/>
    <numFmt numFmtId="196" formatCode="#,##0.0_ ;[Red]\-#,##0.0\ "/>
  </numFmts>
  <fonts count="8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name val="Arial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color indexed="58"/>
      <name val="Arial"/>
      <family val="2"/>
    </font>
    <font>
      <b/>
      <i/>
      <u val="single"/>
      <sz val="7.5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9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"/>
      <family val="2"/>
    </font>
    <font>
      <b/>
      <i/>
      <u val="single"/>
      <sz val="10"/>
      <name val="Arial"/>
      <family val="2"/>
    </font>
    <font>
      <sz val="8"/>
      <color indexed="8"/>
      <name val="Arial"/>
      <family val="2"/>
    </font>
    <font>
      <b/>
      <i/>
      <sz val="14"/>
      <color indexed="12"/>
      <name val="Arial Cyr"/>
      <family val="2"/>
    </font>
    <font>
      <b/>
      <sz val="10"/>
      <color indexed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2"/>
      <color indexed="58"/>
      <name val="Arial"/>
      <family val="2"/>
    </font>
    <font>
      <b/>
      <i/>
      <sz val="16"/>
      <color indexed="58"/>
      <name val="Arial"/>
      <family val="2"/>
    </font>
    <font>
      <sz val="8"/>
      <name val="Arial"/>
      <family val="2"/>
    </font>
    <font>
      <sz val="7.5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8"/>
      <name val="Arial"/>
      <family val="2"/>
    </font>
    <font>
      <b/>
      <i/>
      <sz val="10"/>
      <color indexed="8"/>
      <name val="Arial"/>
      <family val="2"/>
    </font>
    <font>
      <b/>
      <u val="single"/>
      <sz val="8"/>
      <name val="Arial"/>
      <family val="2"/>
    </font>
    <font>
      <b/>
      <i/>
      <sz val="8"/>
      <name val="Arial Cyr"/>
      <family val="0"/>
    </font>
    <font>
      <i/>
      <u val="single"/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62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6"/>
      <name val="Arial"/>
      <family val="2"/>
    </font>
    <font>
      <b/>
      <sz val="10"/>
      <color indexed="13"/>
      <name val="Arial"/>
      <family val="2"/>
    </font>
    <font>
      <sz val="10"/>
      <name val="Helv"/>
      <family val="0"/>
    </font>
    <font>
      <b/>
      <sz val="12"/>
      <color indexed="56"/>
      <name val="Arial"/>
      <family val="2"/>
    </font>
    <font>
      <u val="single"/>
      <sz val="8"/>
      <color indexed="12"/>
      <name val="Arial Cyr"/>
      <family val="0"/>
    </font>
    <font>
      <u val="single"/>
      <sz val="8"/>
      <color indexed="12"/>
      <name val="Arial"/>
      <family val="2"/>
    </font>
    <font>
      <b/>
      <sz val="8"/>
      <color indexed="9"/>
      <name val="Arial"/>
      <family val="2"/>
    </font>
    <font>
      <b/>
      <sz val="11"/>
      <color indexed="8"/>
      <name val="Arial"/>
      <family val="2"/>
    </font>
    <font>
      <b/>
      <i/>
      <u val="single"/>
      <sz val="16"/>
      <color indexed="16"/>
      <name val="Arial"/>
      <family val="2"/>
    </font>
    <font>
      <b/>
      <sz val="9"/>
      <color indexed="8"/>
      <name val="Arial"/>
      <family val="2"/>
    </font>
    <font>
      <u val="single"/>
      <sz val="11"/>
      <color indexed="12"/>
      <name val="Calibri"/>
      <family val="2"/>
    </font>
    <font>
      <sz val="10"/>
      <color indexed="55"/>
      <name val="Arial"/>
      <family val="2"/>
    </font>
    <font>
      <b/>
      <sz val="12"/>
      <color indexed="18"/>
      <name val="Arial"/>
      <family val="2"/>
    </font>
    <font>
      <sz val="8"/>
      <color indexed="55"/>
      <name val="Arial"/>
      <family val="2"/>
    </font>
    <font>
      <sz val="8"/>
      <color indexed="55"/>
      <name val="Arial Cyr"/>
      <family val="0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 Cyr"/>
      <family val="0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  <font>
      <sz val="10"/>
      <color theme="0" tint="-0.3499799966812134"/>
      <name val="Arial"/>
      <family val="2"/>
    </font>
    <font>
      <b/>
      <sz val="12"/>
      <color theme="4" tint="-0.4999699890613556"/>
      <name val="Arial"/>
      <family val="2"/>
    </font>
    <font>
      <sz val="8"/>
      <color theme="0" tint="-0.24997000396251678"/>
      <name val="Arial"/>
      <family val="2"/>
    </font>
    <font>
      <sz val="8"/>
      <color theme="0" tint="-0.24997000396251678"/>
      <name val="Arial Cyr"/>
      <family val="0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b/>
      <sz val="11"/>
      <color theme="0"/>
      <name val="Arial Cyr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32"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69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4" borderId="0" applyNumberFormat="0" applyBorder="0" applyAlignment="0" applyProtection="0"/>
    <xf numFmtId="0" fontId="7" fillId="7" borderId="1" applyNumberFormat="0" applyAlignment="0" applyProtection="0"/>
    <xf numFmtId="177" fontId="8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ont="0" applyFill="0" applyBorder="0" applyProtection="0">
      <alignment horizontal="left" vertical="center"/>
    </xf>
    <xf numFmtId="0" fontId="12" fillId="22" borderId="0" applyNumberFormat="0" applyBorder="0" applyAlignment="0" applyProtection="0"/>
    <xf numFmtId="0" fontId="13" fillId="0" borderId="0">
      <alignment/>
      <protection/>
    </xf>
    <xf numFmtId="0" fontId="1" fillId="23" borderId="7" applyNumberFormat="0" applyFont="0" applyAlignment="0" applyProtection="0"/>
    <xf numFmtId="0" fontId="14" fillId="3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 applyNumberFormat="0" applyFont="0" applyFill="0" applyBorder="0" applyProtection="0">
      <alignment wrapText="1"/>
    </xf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0" borderId="9" applyNumberFormat="0" applyAlignment="0" applyProtection="0"/>
    <xf numFmtId="176" fontId="8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7" fillId="7" borderId="1" applyNumberFormat="0" applyAlignment="0" applyProtection="0"/>
    <xf numFmtId="0" fontId="17" fillId="20" borderId="9" applyNumberFormat="0" applyAlignment="0" applyProtection="0"/>
    <xf numFmtId="0" fontId="3" fillId="20" borderId="1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4" fillId="21" borderId="2" applyNumberFormat="0" applyAlignment="0" applyProtection="0"/>
    <xf numFmtId="0" fontId="15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78" fillId="0" borderId="0">
      <alignment/>
      <protection/>
    </xf>
    <xf numFmtId="0" fontId="7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" fillId="23" borderId="7" applyNumberFormat="0" applyFont="0" applyAlignment="0" applyProtection="0"/>
    <xf numFmtId="0" fontId="0" fillId="23" borderId="7" applyNumberFormat="0" applyFont="0" applyAlignment="0" applyProtection="0"/>
    <xf numFmtId="9" fontId="1" fillId="0" borderId="0" applyFont="0" applyFill="0" applyBorder="0" applyAlignment="0" applyProtection="0"/>
    <xf numFmtId="0" fontId="5" fillId="0" borderId="3" applyNumberFormat="0" applyFill="0" applyAlignment="0" applyProtection="0"/>
    <xf numFmtId="0" fontId="61" fillId="0" borderId="0">
      <alignment/>
      <protection/>
    </xf>
    <xf numFmtId="0" fontId="1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215">
    <xf numFmtId="0" fontId="0" fillId="0" borderId="0" xfId="0" applyAlignment="1">
      <alignment/>
    </xf>
    <xf numFmtId="0" fontId="8" fillId="0" borderId="0" xfId="116" applyFont="1" applyProtection="1">
      <alignment/>
      <protection/>
    </xf>
    <xf numFmtId="49" fontId="32" fillId="0" borderId="10" xfId="116" applyNumberFormat="1" applyFont="1" applyFill="1" applyBorder="1" applyAlignment="1" applyProtection="1">
      <alignment horizontal="center" vertical="center" wrapText="1"/>
      <protection/>
    </xf>
    <xf numFmtId="1" fontId="32" fillId="24" borderId="11" xfId="116" applyNumberFormat="1" applyFont="1" applyFill="1" applyBorder="1" applyAlignment="1" applyProtection="1">
      <alignment horizontal="center" vertical="center" wrapText="1"/>
      <protection/>
    </xf>
    <xf numFmtId="1" fontId="41" fillId="0" borderId="0" xfId="116" applyNumberFormat="1" applyFont="1" applyFill="1" applyAlignment="1" applyProtection="1">
      <alignment vertical="center"/>
      <protection/>
    </xf>
    <xf numFmtId="0" fontId="41" fillId="0" borderId="0" xfId="116" applyFont="1" applyProtection="1">
      <alignment/>
      <protection/>
    </xf>
    <xf numFmtId="0" fontId="41" fillId="0" borderId="0" xfId="116" applyFont="1" applyFill="1" applyAlignment="1" applyProtection="1">
      <alignment horizontal="left"/>
      <protection/>
    </xf>
    <xf numFmtId="0" fontId="41" fillId="0" borderId="0" xfId="116" applyFont="1" applyFill="1" applyAlignment="1" applyProtection="1">
      <alignment horizontal="left" wrapText="1"/>
      <protection/>
    </xf>
    <xf numFmtId="0" fontId="8" fillId="0" borderId="0" xfId="116" applyFont="1" applyAlignment="1" applyProtection="1">
      <alignment horizontal="center" wrapText="1"/>
      <protection/>
    </xf>
    <xf numFmtId="0" fontId="42" fillId="0" borderId="0" xfId="116" applyFont="1" applyAlignment="1" applyProtection="1">
      <alignment horizontal="center" wrapText="1"/>
      <protection/>
    </xf>
    <xf numFmtId="49" fontId="28" fillId="0" borderId="0" xfId="116" applyNumberFormat="1" applyFont="1" applyAlignment="1" applyProtection="1">
      <alignment horizontal="center" wrapText="1"/>
      <protection/>
    </xf>
    <xf numFmtId="0" fontId="32" fillId="0" borderId="0" xfId="116" applyFont="1" applyAlignment="1" applyProtection="1">
      <alignment horizontal="center" wrapText="1"/>
      <protection/>
    </xf>
    <xf numFmtId="0" fontId="41" fillId="0" borderId="0" xfId="115" applyFont="1" applyAlignment="1" applyProtection="1">
      <alignment vertical="center"/>
      <protection/>
    </xf>
    <xf numFmtId="0" fontId="22" fillId="25" borderId="0" xfId="115" applyFont="1" applyFill="1" applyBorder="1" applyAlignment="1" applyProtection="1">
      <alignment vertical="center" wrapText="1"/>
      <protection/>
    </xf>
    <xf numFmtId="0" fontId="40" fillId="25" borderId="0" xfId="115" applyFont="1" applyFill="1" applyBorder="1" applyAlignment="1" applyProtection="1">
      <alignment vertical="center"/>
      <protection/>
    </xf>
    <xf numFmtId="0" fontId="28" fillId="25" borderId="0" xfId="115" applyFont="1" applyFill="1" applyBorder="1" applyAlignment="1" applyProtection="1">
      <alignment vertical="center" wrapText="1"/>
      <protection/>
    </xf>
    <xf numFmtId="164" fontId="41" fillId="0" borderId="0" xfId="115" applyNumberFormat="1" applyFont="1" applyFill="1" applyAlignment="1" applyProtection="1">
      <alignment vertical="center"/>
      <protection hidden="1"/>
    </xf>
    <xf numFmtId="0" fontId="8" fillId="0" borderId="0" xfId="115" applyFont="1" applyAlignment="1" applyProtection="1">
      <alignment vertical="center"/>
      <protection/>
    </xf>
    <xf numFmtId="0" fontId="41" fillId="0" borderId="0" xfId="115" applyFont="1" applyFill="1" applyAlignment="1" applyProtection="1">
      <alignment horizontal="left" vertical="center"/>
      <protection/>
    </xf>
    <xf numFmtId="0" fontId="8" fillId="0" borderId="0" xfId="115" applyFont="1" applyProtection="1">
      <alignment/>
      <protection/>
    </xf>
    <xf numFmtId="164" fontId="41" fillId="0" borderId="12" xfId="115" applyNumberFormat="1" applyFont="1" applyFill="1" applyBorder="1" applyAlignment="1" applyProtection="1">
      <alignment vertical="center"/>
      <protection/>
    </xf>
    <xf numFmtId="0" fontId="41" fillId="0" borderId="0" xfId="115" applyFont="1" applyBorder="1" applyProtection="1">
      <alignment/>
      <protection/>
    </xf>
    <xf numFmtId="0" fontId="41" fillId="0" borderId="0" xfId="115" applyFont="1" applyBorder="1" applyAlignment="1" applyProtection="1">
      <alignment vertical="center"/>
      <protection/>
    </xf>
    <xf numFmtId="0" fontId="41" fillId="0" borderId="0" xfId="115" applyFont="1" applyFill="1" applyBorder="1" applyProtection="1">
      <alignment/>
      <protection/>
    </xf>
    <xf numFmtId="0" fontId="41" fillId="0" borderId="0" xfId="115" applyFont="1" applyFill="1" applyBorder="1" applyAlignment="1" applyProtection="1">
      <alignment vertical="center"/>
      <protection/>
    </xf>
    <xf numFmtId="0" fontId="41" fillId="0" borderId="0" xfId="114" applyFont="1" applyFill="1" applyBorder="1" applyProtection="1">
      <alignment/>
      <protection/>
    </xf>
    <xf numFmtId="0" fontId="41" fillId="0" borderId="0" xfId="115" applyFont="1" applyProtection="1">
      <alignment/>
      <protection/>
    </xf>
    <xf numFmtId="1" fontId="41" fillId="0" borderId="0" xfId="115" applyNumberFormat="1" applyFont="1" applyFill="1" applyAlignment="1" applyProtection="1">
      <alignment vertical="center"/>
      <protection hidden="1"/>
    </xf>
    <xf numFmtId="0" fontId="41" fillId="0" borderId="0" xfId="115" applyFont="1" applyFill="1" applyAlignment="1" applyProtection="1">
      <alignment horizontal="left" vertical="center" wrapText="1"/>
      <protection/>
    </xf>
    <xf numFmtId="0" fontId="8" fillId="0" borderId="0" xfId="115" applyFont="1" applyAlignment="1" applyProtection="1">
      <alignment horizontal="center" vertical="center" wrapText="1"/>
      <protection/>
    </xf>
    <xf numFmtId="0" fontId="41" fillId="0" borderId="0" xfId="115" applyFont="1" applyAlignment="1" applyProtection="1">
      <alignment horizontal="center" vertical="center" wrapText="1"/>
      <protection/>
    </xf>
    <xf numFmtId="0" fontId="42" fillId="0" borderId="0" xfId="115" applyFont="1" applyAlignment="1" applyProtection="1">
      <alignment horizontal="center" vertical="center" wrapText="1"/>
      <protection/>
    </xf>
    <xf numFmtId="0" fontId="28" fillId="0" borderId="0" xfId="115" applyFont="1" applyAlignment="1" applyProtection="1">
      <alignment horizontal="center" vertical="center" wrapText="1"/>
      <protection/>
    </xf>
    <xf numFmtId="49" fontId="28" fillId="0" borderId="0" xfId="115" applyNumberFormat="1" applyFont="1" applyAlignment="1" applyProtection="1">
      <alignment horizontal="center" vertical="center" wrapText="1"/>
      <protection/>
    </xf>
    <xf numFmtId="0" fontId="79" fillId="0" borderId="0" xfId="116" applyFont="1" applyProtection="1">
      <alignment/>
      <protection/>
    </xf>
    <xf numFmtId="0" fontId="36" fillId="26" borderId="13" xfId="115" applyFont="1" applyFill="1" applyBorder="1" applyAlignment="1" applyProtection="1">
      <alignment vertical="center"/>
      <protection/>
    </xf>
    <xf numFmtId="164" fontId="41" fillId="0" borderId="14" xfId="116" applyNumberFormat="1" applyFont="1" applyFill="1" applyBorder="1" applyAlignment="1" applyProtection="1">
      <alignment vertical="center"/>
      <protection/>
    </xf>
    <xf numFmtId="0" fontId="36" fillId="26" borderId="13" xfId="0" applyFont="1" applyFill="1" applyBorder="1" applyAlignment="1" applyProtection="1">
      <alignment vertical="center"/>
      <protection/>
    </xf>
    <xf numFmtId="0" fontId="36" fillId="26" borderId="13" xfId="115" applyFont="1" applyFill="1" applyBorder="1" applyAlignment="1" applyProtection="1">
      <alignment horizontal="left" vertical="center"/>
      <protection/>
    </xf>
    <xf numFmtId="0" fontId="36" fillId="26" borderId="15" xfId="0" applyFont="1" applyFill="1" applyBorder="1" applyAlignment="1" applyProtection="1">
      <alignment vertical="center"/>
      <protection/>
    </xf>
    <xf numFmtId="0" fontId="26" fillId="26" borderId="0" xfId="115" applyFont="1" applyFill="1" applyBorder="1" applyAlignment="1" applyProtection="1">
      <alignment vertical="center"/>
      <protection/>
    </xf>
    <xf numFmtId="0" fontId="26" fillId="26" borderId="0" xfId="115" applyFont="1" applyFill="1" applyBorder="1" applyAlignment="1" applyProtection="1">
      <alignment horizontal="left" vertical="center"/>
      <protection/>
    </xf>
    <xf numFmtId="3" fontId="62" fillId="25" borderId="16" xfId="118" applyNumberFormat="1" applyFont="1" applyFill="1" applyBorder="1" applyAlignment="1" applyProtection="1">
      <alignment horizontal="center" vertical="center" wrapText="1"/>
      <protection/>
    </xf>
    <xf numFmtId="0" fontId="80" fillId="0" borderId="17" xfId="115" applyNumberFormat="1" applyFont="1" applyFill="1" applyBorder="1" applyAlignment="1" applyProtection="1">
      <alignment horizontal="center" vertical="center" wrapText="1"/>
      <protection/>
    </xf>
    <xf numFmtId="49" fontId="80" fillId="0" borderId="17" xfId="115" applyNumberFormat="1" applyFont="1" applyFill="1" applyBorder="1" applyAlignment="1" applyProtection="1">
      <alignment horizontal="center" vertical="center" wrapText="1"/>
      <protection/>
    </xf>
    <xf numFmtId="0" fontId="41" fillId="0" borderId="17" xfId="117" applyFont="1" applyFill="1" applyBorder="1" applyAlignment="1" applyProtection="1">
      <alignment horizontal="left" vertical="center" wrapText="1"/>
      <protection/>
    </xf>
    <xf numFmtId="0" fontId="36" fillId="26" borderId="0" xfId="0" applyFont="1" applyFill="1" applyBorder="1" applyAlignment="1" applyProtection="1">
      <alignment vertical="center"/>
      <protection/>
    </xf>
    <xf numFmtId="0" fontId="36" fillId="26" borderId="18" xfId="0" applyFont="1" applyFill="1" applyBorder="1" applyAlignment="1" applyProtection="1">
      <alignment vertical="center"/>
      <protection/>
    </xf>
    <xf numFmtId="0" fontId="41" fillId="0" borderId="17" xfId="115" applyFont="1" applyFill="1" applyBorder="1" applyAlignment="1" applyProtection="1">
      <alignment horizontal="left" vertical="center" wrapText="1"/>
      <protection/>
    </xf>
    <xf numFmtId="0" fontId="28" fillId="0" borderId="17" xfId="0" applyFont="1" applyFill="1" applyBorder="1" applyAlignment="1" applyProtection="1">
      <alignment horizontal="left" vertical="center" wrapText="1"/>
      <protection/>
    </xf>
    <xf numFmtId="0" fontId="36" fillId="26" borderId="0" xfId="115" applyFont="1" applyFill="1" applyBorder="1" applyAlignment="1" applyProtection="1">
      <alignment horizontal="left" vertical="center"/>
      <protection/>
    </xf>
    <xf numFmtId="49" fontId="43" fillId="0" borderId="17" xfId="115" applyNumberFormat="1" applyFont="1" applyFill="1" applyBorder="1" applyAlignment="1" applyProtection="1">
      <alignment horizontal="center" vertical="center" wrapText="1"/>
      <protection/>
    </xf>
    <xf numFmtId="0" fontId="43" fillId="0" borderId="17" xfId="115" applyNumberFormat="1" applyFont="1" applyFill="1" applyBorder="1" applyAlignment="1" applyProtection="1">
      <alignment horizontal="center" vertical="center" wrapText="1"/>
      <protection/>
    </xf>
    <xf numFmtId="0" fontId="41" fillId="0" borderId="17" xfId="0" applyFont="1" applyFill="1" applyBorder="1" applyAlignment="1" applyProtection="1">
      <alignment horizontal="left" vertical="center" wrapText="1"/>
      <protection/>
    </xf>
    <xf numFmtId="0" fontId="27" fillId="0" borderId="17" xfId="115" applyFont="1" applyFill="1" applyBorder="1" applyAlignment="1" applyProtection="1">
      <alignment horizontal="left" vertical="center" wrapText="1"/>
      <protection/>
    </xf>
    <xf numFmtId="0" fontId="32" fillId="0" borderId="17" xfId="115" applyFont="1" applyFill="1" applyBorder="1" applyAlignment="1" applyProtection="1">
      <alignment horizontal="left" vertical="center" wrapText="1"/>
      <protection/>
    </xf>
    <xf numFmtId="0" fontId="41" fillId="0" borderId="17" xfId="115" applyFont="1" applyFill="1" applyBorder="1" applyAlignment="1" applyProtection="1">
      <alignment vertical="center" wrapText="1"/>
      <protection/>
    </xf>
    <xf numFmtId="0" fontId="41" fillId="0" borderId="17" xfId="0" applyFont="1" applyFill="1" applyBorder="1" applyAlignment="1" applyProtection="1">
      <alignment vertical="center" wrapText="1"/>
      <protection/>
    </xf>
    <xf numFmtId="0" fontId="41" fillId="0" borderId="17" xfId="115" applyFont="1" applyFill="1" applyBorder="1" applyAlignment="1" applyProtection="1">
      <alignment horizontal="left" vertical="center" wrapText="1"/>
      <protection hidden="1"/>
    </xf>
    <xf numFmtId="0" fontId="31" fillId="0" borderId="17" xfId="0" applyFont="1" applyFill="1" applyBorder="1" applyAlignment="1" applyProtection="1">
      <alignment horizontal="left" vertical="center" wrapText="1"/>
      <protection/>
    </xf>
    <xf numFmtId="0" fontId="36" fillId="26" borderId="0" xfId="115" applyFont="1" applyFill="1" applyBorder="1" applyAlignment="1" applyProtection="1">
      <alignment vertical="center"/>
      <protection/>
    </xf>
    <xf numFmtId="0" fontId="41" fillId="0" borderId="17" xfId="115" applyFont="1" applyFill="1" applyBorder="1" applyAlignment="1" applyProtection="1">
      <alignment horizontal="center" vertical="center" wrapText="1"/>
      <protection/>
    </xf>
    <xf numFmtId="2" fontId="46" fillId="0" borderId="17" xfId="115" applyNumberFormat="1" applyFont="1" applyFill="1" applyBorder="1" applyAlignment="1" applyProtection="1">
      <alignment horizontal="center" vertical="center" wrapText="1"/>
      <protection locked="0"/>
    </xf>
    <xf numFmtId="0" fontId="41" fillId="0" borderId="17" xfId="0" applyFont="1" applyFill="1" applyBorder="1" applyAlignment="1" applyProtection="1">
      <alignment horizontal="center" vertical="center" wrapText="1"/>
      <protection/>
    </xf>
    <xf numFmtId="0" fontId="41" fillId="0" borderId="17" xfId="117" applyFont="1" applyFill="1" applyBorder="1" applyAlignment="1" applyProtection="1">
      <alignment horizontal="center" vertical="center" wrapText="1"/>
      <protection/>
    </xf>
    <xf numFmtId="0" fontId="31" fillId="0" borderId="17" xfId="0" applyFont="1" applyFill="1" applyBorder="1" applyAlignment="1" applyProtection="1">
      <alignment horizontal="center" vertical="center" wrapText="1"/>
      <protection/>
    </xf>
    <xf numFmtId="0" fontId="53" fillId="0" borderId="17" xfId="0" applyFont="1" applyFill="1" applyBorder="1" applyAlignment="1" applyProtection="1">
      <alignment horizontal="left" vertical="center" wrapText="1"/>
      <protection/>
    </xf>
    <xf numFmtId="49" fontId="45" fillId="26" borderId="0" xfId="115" applyNumberFormat="1" applyFont="1" applyFill="1" applyBorder="1" applyAlignment="1" applyProtection="1">
      <alignment vertical="center"/>
      <protection/>
    </xf>
    <xf numFmtId="1" fontId="28" fillId="0" borderId="17" xfId="119" applyNumberFormat="1" applyFont="1" applyFill="1" applyBorder="1" applyAlignment="1" applyProtection="1">
      <alignment horizontal="center" vertical="center" wrapText="1"/>
      <protection hidden="1" locked="0"/>
    </xf>
    <xf numFmtId="0" fontId="26" fillId="26" borderId="0" xfId="0" applyFont="1" applyFill="1" applyBorder="1" applyAlignment="1" applyProtection="1">
      <alignment vertical="center"/>
      <protection/>
    </xf>
    <xf numFmtId="0" fontId="26" fillId="26" borderId="18" xfId="0" applyFont="1" applyFill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 wrapText="1"/>
      <protection/>
    </xf>
    <xf numFmtId="0" fontId="28" fillId="27" borderId="19" xfId="0" applyFont="1" applyFill="1" applyBorder="1" applyAlignment="1" applyProtection="1">
      <alignment horizontal="left" vertical="center"/>
      <protection/>
    </xf>
    <xf numFmtId="0" fontId="41" fillId="27" borderId="19" xfId="0" applyFont="1" applyFill="1" applyBorder="1" applyAlignment="1" applyProtection="1">
      <alignment horizontal="left" vertical="center" wrapText="1"/>
      <protection/>
    </xf>
    <xf numFmtId="0" fontId="41" fillId="27" borderId="19" xfId="0" applyFont="1" applyFill="1" applyBorder="1" applyAlignment="1" applyProtection="1">
      <alignment horizontal="center" vertical="center" wrapText="1"/>
      <protection/>
    </xf>
    <xf numFmtId="0" fontId="8" fillId="27" borderId="19" xfId="0" applyFont="1" applyFill="1" applyBorder="1" applyAlignment="1" applyProtection="1">
      <alignment horizontal="center" vertical="center" wrapText="1"/>
      <protection/>
    </xf>
    <xf numFmtId="0" fontId="41" fillId="0" borderId="17" xfId="0" applyFont="1" applyFill="1" applyBorder="1" applyAlignment="1" applyProtection="1">
      <alignment horizontal="left" vertical="center"/>
      <protection/>
    </xf>
    <xf numFmtId="0" fontId="8" fillId="0" borderId="20" xfId="0" applyFont="1" applyFill="1" applyBorder="1" applyAlignment="1" applyProtection="1">
      <alignment horizontal="left" vertical="center" wrapText="1"/>
      <protection/>
    </xf>
    <xf numFmtId="0" fontId="28" fillId="0" borderId="21" xfId="0" applyFont="1" applyFill="1" applyBorder="1" applyAlignment="1" applyProtection="1">
      <alignment horizontal="center" vertical="center" wrapText="1"/>
      <protection/>
    </xf>
    <xf numFmtId="0" fontId="48" fillId="0" borderId="20" xfId="0" applyFont="1" applyFill="1" applyBorder="1" applyAlignment="1" applyProtection="1">
      <alignment horizontal="left" vertical="center" wrapText="1"/>
      <protection/>
    </xf>
    <xf numFmtId="0" fontId="8" fillId="0" borderId="20" xfId="0" applyFont="1" applyFill="1" applyBorder="1" applyAlignment="1" applyProtection="1">
      <alignment horizontal="left" vertical="center" wrapText="1"/>
      <protection/>
    </xf>
    <xf numFmtId="0" fontId="8" fillId="0" borderId="20" xfId="0" applyFont="1" applyFill="1" applyBorder="1" applyAlignment="1" applyProtection="1">
      <alignment horizontal="left" vertical="center"/>
      <protection/>
    </xf>
    <xf numFmtId="0" fontId="30" fillId="0" borderId="21" xfId="0" applyFont="1" applyFill="1" applyBorder="1" applyAlignment="1" applyProtection="1">
      <alignment horizontal="center" vertical="center"/>
      <protection/>
    </xf>
    <xf numFmtId="0" fontId="31" fillId="0" borderId="17" xfId="0" applyFont="1" applyFill="1" applyBorder="1" applyAlignment="1" applyProtection="1">
      <alignment horizontal="left" vertical="center"/>
      <protection/>
    </xf>
    <xf numFmtId="0" fontId="31" fillId="0" borderId="17" xfId="0" applyFont="1" applyFill="1" applyBorder="1" applyAlignment="1" applyProtection="1">
      <alignment horizontal="center" vertical="center"/>
      <protection/>
    </xf>
    <xf numFmtId="0" fontId="28" fillId="0" borderId="20" xfId="0" applyFont="1" applyFill="1" applyBorder="1" applyAlignment="1" applyProtection="1">
      <alignment horizontal="left" vertical="center" wrapText="1"/>
      <protection/>
    </xf>
    <xf numFmtId="0" fontId="37" fillId="0" borderId="20" xfId="0" applyFont="1" applyFill="1" applyBorder="1" applyAlignment="1" applyProtection="1">
      <alignment horizontal="left" vertical="center" wrapText="1"/>
      <protection/>
    </xf>
    <xf numFmtId="0" fontId="38" fillId="0" borderId="20" xfId="0" applyFont="1" applyFill="1" applyBorder="1" applyAlignment="1" applyProtection="1">
      <alignment horizontal="left" vertical="center" wrapText="1"/>
      <protection/>
    </xf>
    <xf numFmtId="0" fontId="41" fillId="0" borderId="22" xfId="0" applyFont="1" applyFill="1" applyBorder="1" applyAlignment="1" applyProtection="1">
      <alignment horizontal="left" vertical="center"/>
      <protection/>
    </xf>
    <xf numFmtId="0" fontId="41" fillId="0" borderId="22" xfId="0" applyFont="1" applyFill="1" applyBorder="1" applyAlignment="1" applyProtection="1">
      <alignment horizontal="center" vertical="center" wrapText="1"/>
      <protection/>
    </xf>
    <xf numFmtId="0" fontId="8" fillId="0" borderId="20" xfId="0" applyFont="1" applyFill="1" applyBorder="1" applyAlignment="1" applyProtection="1">
      <alignment vertical="center" wrapText="1"/>
      <protection/>
    </xf>
    <xf numFmtId="0" fontId="41" fillId="0" borderId="22" xfId="0" applyFont="1" applyFill="1" applyBorder="1" applyAlignment="1" applyProtection="1">
      <alignment horizontal="center" vertical="center"/>
      <protection/>
    </xf>
    <xf numFmtId="0" fontId="41" fillId="0" borderId="17" xfId="0" applyFont="1" applyFill="1" applyBorder="1" applyAlignment="1" applyProtection="1">
      <alignment horizontal="center" vertical="center"/>
      <protection/>
    </xf>
    <xf numFmtId="0" fontId="28" fillId="0" borderId="20" xfId="0" applyFont="1" applyFill="1" applyBorder="1" applyAlignment="1" applyProtection="1">
      <alignment vertical="center" wrapText="1"/>
      <protection/>
    </xf>
    <xf numFmtId="0" fontId="0" fillId="0" borderId="20" xfId="0" applyFont="1" applyFill="1" applyBorder="1" applyAlignment="1" applyProtection="1">
      <alignment vertical="center" wrapText="1"/>
      <protection/>
    </xf>
    <xf numFmtId="0" fontId="52" fillId="27" borderId="19" xfId="0" applyFont="1" applyFill="1" applyBorder="1" applyAlignment="1" applyProtection="1">
      <alignment horizontal="left" vertical="center" wrapText="1"/>
      <protection/>
    </xf>
    <xf numFmtId="0" fontId="33" fillId="0" borderId="20" xfId="0" applyFont="1" applyFill="1" applyBorder="1" applyAlignment="1" applyProtection="1">
      <alignment horizontal="left" vertical="center" wrapText="1"/>
      <protection/>
    </xf>
    <xf numFmtId="0" fontId="49" fillId="27" borderId="19" xfId="0" applyFont="1" applyFill="1" applyBorder="1" applyAlignment="1" applyProtection="1">
      <alignment horizontal="center" vertical="center" wrapText="1"/>
      <protection/>
    </xf>
    <xf numFmtId="49" fontId="28" fillId="0" borderId="17" xfId="0" applyNumberFormat="1" applyFont="1" applyFill="1" applyBorder="1" applyAlignment="1" applyProtection="1">
      <alignment horizontal="left" vertical="center"/>
      <protection/>
    </xf>
    <xf numFmtId="0" fontId="50" fillId="27" borderId="19" xfId="0" applyFont="1" applyFill="1" applyBorder="1" applyAlignment="1" applyProtection="1">
      <alignment horizontal="center" vertical="center" wrapText="1"/>
      <protection/>
    </xf>
    <xf numFmtId="0" fontId="8" fillId="0" borderId="23" xfId="0" applyFont="1" applyBorder="1" applyAlignment="1" applyProtection="1">
      <alignment vertical="center" wrapText="1"/>
      <protection/>
    </xf>
    <xf numFmtId="0" fontId="41" fillId="0" borderId="24" xfId="0" applyFont="1" applyFill="1" applyBorder="1" applyAlignment="1" applyProtection="1">
      <alignment horizontal="left" vertical="center"/>
      <protection/>
    </xf>
    <xf numFmtId="0" fontId="8" fillId="0" borderId="25" xfId="0" applyFont="1" applyFill="1" applyBorder="1" applyAlignment="1" applyProtection="1">
      <alignment horizontal="left" vertical="center" wrapText="1"/>
      <protection/>
    </xf>
    <xf numFmtId="0" fontId="41" fillId="0" borderId="24" xfId="0" applyFont="1" applyFill="1" applyBorder="1" applyAlignment="1" applyProtection="1">
      <alignment horizontal="center" vertical="center" wrapText="1"/>
      <protection/>
    </xf>
    <xf numFmtId="49" fontId="41" fillId="0" borderId="17" xfId="0" applyNumberFormat="1" applyFont="1" applyFill="1" applyBorder="1" applyAlignment="1" applyProtection="1">
      <alignment horizontal="left" vertical="center"/>
      <protection/>
    </xf>
    <xf numFmtId="49" fontId="41" fillId="0" borderId="17" xfId="0" applyNumberFormat="1" applyFont="1" applyFill="1" applyBorder="1" applyAlignment="1" applyProtection="1">
      <alignment horizontal="center" vertical="center" wrapText="1"/>
      <protection/>
    </xf>
    <xf numFmtId="1" fontId="81" fillId="0" borderId="0" xfId="115" applyNumberFormat="1" applyFont="1" applyAlignment="1" applyProtection="1">
      <alignment horizontal="center" vertical="center"/>
      <protection/>
    </xf>
    <xf numFmtId="0" fontId="82" fillId="0" borderId="0" xfId="0" applyFont="1" applyAlignment="1" applyProtection="1">
      <alignment vertical="center"/>
      <protection/>
    </xf>
    <xf numFmtId="0" fontId="0" fillId="0" borderId="17" xfId="0" applyFill="1" applyBorder="1" applyAlignment="1">
      <alignment/>
    </xf>
    <xf numFmtId="0" fontId="31" fillId="0" borderId="17" xfId="0" applyFont="1" applyFill="1" applyBorder="1" applyAlignment="1" applyProtection="1">
      <alignment vertical="center"/>
      <protection/>
    </xf>
    <xf numFmtId="4" fontId="28" fillId="0" borderId="26" xfId="0" applyNumberFormat="1" applyFont="1" applyFill="1" applyBorder="1" applyAlignment="1" applyProtection="1">
      <alignment horizontal="center" vertical="center"/>
      <protection/>
    </xf>
    <xf numFmtId="1" fontId="32" fillId="28" borderId="27" xfId="115" applyNumberFormat="1" applyFont="1" applyFill="1" applyBorder="1" applyAlignment="1" applyProtection="1">
      <alignment horizontal="center" vertical="center" wrapText="1"/>
      <protection locked="0"/>
    </xf>
    <xf numFmtId="0" fontId="62" fillId="29" borderId="26" xfId="0" applyFont="1" applyFill="1" applyBorder="1" applyAlignment="1" applyProtection="1">
      <alignment horizontal="center" vertical="center" wrapText="1"/>
      <protection locked="0"/>
    </xf>
    <xf numFmtId="0" fontId="64" fillId="0" borderId="17" xfId="99" applyFont="1" applyFill="1" applyBorder="1" applyAlignment="1" applyProtection="1">
      <alignment horizontal="center" vertical="center" wrapText="1"/>
      <protection/>
    </xf>
    <xf numFmtId="0" fontId="38" fillId="27" borderId="19" xfId="0" applyFont="1" applyFill="1" applyBorder="1" applyAlignment="1" applyProtection="1">
      <alignment horizontal="left" vertical="center"/>
      <protection/>
    </xf>
    <xf numFmtId="0" fontId="55" fillId="26" borderId="0" xfId="119" applyFont="1" applyFill="1" applyBorder="1" applyAlignment="1" applyProtection="1">
      <alignment vertical="center"/>
      <protection hidden="1"/>
    </xf>
    <xf numFmtId="0" fontId="56" fillId="26" borderId="0" xfId="119" applyFont="1" applyFill="1" applyBorder="1" applyAlignment="1" applyProtection="1">
      <alignment vertical="center"/>
      <protection hidden="1"/>
    </xf>
    <xf numFmtId="0" fontId="45" fillId="26" borderId="0" xfId="119" applyFont="1" applyFill="1" applyBorder="1" applyAlignment="1" applyProtection="1">
      <alignment vertical="center"/>
      <protection hidden="1"/>
    </xf>
    <xf numFmtId="0" fontId="57" fillId="26" borderId="0" xfId="119" applyFont="1" applyFill="1" applyBorder="1" applyAlignment="1" applyProtection="1">
      <alignment vertical="center"/>
      <protection hidden="1"/>
    </xf>
    <xf numFmtId="0" fontId="57" fillId="26" borderId="0" xfId="0" applyFont="1" applyFill="1" applyBorder="1" applyAlignment="1" applyProtection="1">
      <alignment vertical="center"/>
      <protection hidden="1"/>
    </xf>
    <xf numFmtId="0" fontId="58" fillId="26" borderId="0" xfId="119" applyFont="1" applyFill="1" applyBorder="1" applyAlignment="1" applyProtection="1">
      <alignment vertical="center"/>
      <protection hidden="1"/>
    </xf>
    <xf numFmtId="0" fontId="59" fillId="26" borderId="18" xfId="0" applyFont="1" applyFill="1" applyBorder="1" applyAlignment="1" applyProtection="1">
      <alignment vertical="center"/>
      <protection hidden="1"/>
    </xf>
    <xf numFmtId="0" fontId="60" fillId="26" borderId="0" xfId="0" applyFont="1" applyFill="1" applyBorder="1" applyAlignment="1" applyProtection="1">
      <alignment vertical="center"/>
      <protection hidden="1"/>
    </xf>
    <xf numFmtId="0" fontId="55" fillId="26" borderId="13" xfId="119" applyFont="1" applyFill="1" applyBorder="1" applyAlignment="1" applyProtection="1">
      <alignment vertical="center"/>
      <protection hidden="1"/>
    </xf>
    <xf numFmtId="0" fontId="56" fillId="26" borderId="13" xfId="119" applyFont="1" applyFill="1" applyBorder="1" applyAlignment="1" applyProtection="1">
      <alignment vertical="center"/>
      <protection hidden="1"/>
    </xf>
    <xf numFmtId="0" fontId="45" fillId="26" borderId="13" xfId="119" applyFont="1" applyFill="1" applyBorder="1" applyAlignment="1" applyProtection="1">
      <alignment vertical="center"/>
      <protection hidden="1"/>
    </xf>
    <xf numFmtId="0" fontId="57" fillId="26" borderId="13" xfId="119" applyFont="1" applyFill="1" applyBorder="1" applyAlignment="1" applyProtection="1">
      <alignment vertical="center"/>
      <protection hidden="1"/>
    </xf>
    <xf numFmtId="0" fontId="57" fillId="26" borderId="13" xfId="0" applyFont="1" applyFill="1" applyBorder="1" applyAlignment="1" applyProtection="1">
      <alignment vertical="center"/>
      <protection hidden="1"/>
    </xf>
    <xf numFmtId="0" fontId="58" fillId="26" borderId="13" xfId="119" applyFont="1" applyFill="1" applyBorder="1" applyAlignment="1" applyProtection="1">
      <alignment vertical="center"/>
      <protection hidden="1"/>
    </xf>
    <xf numFmtId="0" fontId="59" fillId="26" borderId="15" xfId="0" applyFont="1" applyFill="1" applyBorder="1" applyAlignment="1" applyProtection="1">
      <alignment vertical="center"/>
      <protection hidden="1"/>
    </xf>
    <xf numFmtId="0" fontId="60" fillId="26" borderId="13" xfId="0" applyFont="1" applyFill="1" applyBorder="1" applyAlignment="1" applyProtection="1">
      <alignment vertical="center"/>
      <protection hidden="1"/>
    </xf>
    <xf numFmtId="0" fontId="83" fillId="0" borderId="17" xfId="116" applyFont="1" applyFill="1" applyBorder="1" applyProtection="1">
      <alignment/>
      <protection/>
    </xf>
    <xf numFmtId="0" fontId="84" fillId="0" borderId="17" xfId="115" applyFont="1" applyFill="1" applyBorder="1" applyAlignment="1" applyProtection="1">
      <alignment vertical="center"/>
      <protection/>
    </xf>
    <xf numFmtId="0" fontId="84" fillId="0" borderId="17" xfId="0" applyFont="1" applyFill="1" applyBorder="1" applyAlignment="1" applyProtection="1">
      <alignment vertical="center"/>
      <protection/>
    </xf>
    <xf numFmtId="0" fontId="85" fillId="0" borderId="17" xfId="0" applyFont="1" applyFill="1" applyBorder="1" applyAlignment="1" applyProtection="1">
      <alignment horizontal="center" vertical="center"/>
      <protection/>
    </xf>
    <xf numFmtId="164" fontId="63" fillId="0" borderId="17" xfId="99" applyNumberFormat="1" applyFont="1" applyFill="1" applyBorder="1" applyAlignment="1" applyProtection="1">
      <alignment horizontal="center" vertical="center"/>
      <protection/>
    </xf>
    <xf numFmtId="164" fontId="63" fillId="0" borderId="22" xfId="99" applyNumberFormat="1" applyFont="1" applyFill="1" applyBorder="1" applyAlignment="1" applyProtection="1">
      <alignment horizontal="center" vertical="center"/>
      <protection/>
    </xf>
    <xf numFmtId="0" fontId="44" fillId="0" borderId="17" xfId="115" applyFont="1" applyFill="1" applyBorder="1" applyAlignment="1" applyProtection="1">
      <alignment horizontal="left" vertical="center" wrapText="1"/>
      <protection/>
    </xf>
    <xf numFmtId="0" fontId="44" fillId="0" borderId="17" xfId="115" applyFont="1" applyFill="1" applyBorder="1" applyAlignment="1" applyProtection="1">
      <alignment horizontal="left" vertical="center"/>
      <protection/>
    </xf>
    <xf numFmtId="0" fontId="44" fillId="0" borderId="17" xfId="0" applyFont="1" applyFill="1" applyBorder="1" applyAlignment="1" applyProtection="1">
      <alignment horizontal="left" vertical="center" wrapText="1"/>
      <protection/>
    </xf>
    <xf numFmtId="0" fontId="44" fillId="0" borderId="17" xfId="0" applyFont="1" applyFill="1" applyBorder="1" applyAlignment="1" applyProtection="1">
      <alignment horizontal="left" vertical="center"/>
      <protection/>
    </xf>
    <xf numFmtId="0" fontId="44" fillId="0" borderId="17" xfId="0" applyFont="1" applyFill="1" applyBorder="1" applyAlignment="1" applyProtection="1">
      <alignment vertical="center" wrapText="1"/>
      <protection/>
    </xf>
    <xf numFmtId="0" fontId="44" fillId="0" borderId="17" xfId="0" applyFont="1" applyFill="1" applyBorder="1" applyAlignment="1" applyProtection="1">
      <alignment vertical="center"/>
      <protection/>
    </xf>
    <xf numFmtId="49" fontId="35" fillId="30" borderId="19" xfId="0" applyNumberFormat="1" applyFont="1" applyFill="1" applyBorder="1" applyAlignment="1" applyProtection="1">
      <alignment horizontal="left" vertical="center"/>
      <protection/>
    </xf>
    <xf numFmtId="0" fontId="41" fillId="30" borderId="19" xfId="0" applyFont="1" applyFill="1" applyBorder="1" applyAlignment="1" applyProtection="1">
      <alignment horizontal="left" vertical="center"/>
      <protection/>
    </xf>
    <xf numFmtId="0" fontId="8" fillId="30" borderId="19" xfId="0" applyFont="1" applyFill="1" applyBorder="1" applyAlignment="1" applyProtection="1">
      <alignment vertical="center" wrapText="1"/>
      <protection/>
    </xf>
    <xf numFmtId="0" fontId="41" fillId="30" borderId="19" xfId="0" applyFont="1" applyFill="1" applyBorder="1" applyAlignment="1" applyProtection="1">
      <alignment horizontal="center" vertical="center"/>
      <protection/>
    </xf>
    <xf numFmtId="49" fontId="41" fillId="30" borderId="19" xfId="0" applyNumberFormat="1" applyFont="1" applyFill="1" applyBorder="1" applyAlignment="1" applyProtection="1">
      <alignment horizontal="center" vertical="center"/>
      <protection/>
    </xf>
    <xf numFmtId="0" fontId="0" fillId="30" borderId="0" xfId="0" applyFill="1" applyAlignment="1" applyProtection="1">
      <alignment vertical="center"/>
      <protection/>
    </xf>
    <xf numFmtId="49" fontId="8" fillId="30" borderId="19" xfId="0" applyNumberFormat="1" applyFont="1" applyFill="1" applyBorder="1" applyAlignment="1" applyProtection="1">
      <alignment horizontal="center" vertical="center"/>
      <protection/>
    </xf>
    <xf numFmtId="49" fontId="35" fillId="30" borderId="23" xfId="0" applyNumberFormat="1" applyFont="1" applyFill="1" applyBorder="1" applyAlignment="1" applyProtection="1">
      <alignment horizontal="left" vertical="center"/>
      <protection/>
    </xf>
    <xf numFmtId="0" fontId="41" fillId="30" borderId="23" xfId="0" applyFont="1" applyFill="1" applyBorder="1" applyAlignment="1" applyProtection="1">
      <alignment horizontal="left" vertical="center"/>
      <protection/>
    </xf>
    <xf numFmtId="0" fontId="41" fillId="30" borderId="23" xfId="0" applyFont="1" applyFill="1" applyBorder="1" applyAlignment="1" applyProtection="1">
      <alignment horizontal="center" vertical="center"/>
      <protection/>
    </xf>
    <xf numFmtId="49" fontId="8" fillId="30" borderId="23" xfId="0" applyNumberFormat="1" applyFont="1" applyFill="1" applyBorder="1" applyAlignment="1" applyProtection="1">
      <alignment horizontal="center" vertical="center"/>
      <protection/>
    </xf>
    <xf numFmtId="0" fontId="8" fillId="20" borderId="19" xfId="0" applyFont="1" applyFill="1" applyBorder="1" applyAlignment="1" applyProtection="1">
      <alignment horizontal="left" vertical="center" wrapText="1"/>
      <protection/>
    </xf>
    <xf numFmtId="0" fontId="8" fillId="20" borderId="20" xfId="0" applyFont="1" applyFill="1" applyBorder="1" applyAlignment="1" applyProtection="1">
      <alignment horizontal="left" vertical="center" wrapText="1"/>
      <protection/>
    </xf>
    <xf numFmtId="0" fontId="48" fillId="20" borderId="19" xfId="0" applyFont="1" applyFill="1" applyBorder="1" applyAlignment="1" applyProtection="1">
      <alignment horizontal="left" vertical="center" wrapText="1"/>
      <protection/>
    </xf>
    <xf numFmtId="0" fontId="49" fillId="20" borderId="19" xfId="0" applyFont="1" applyFill="1" applyBorder="1" applyAlignment="1" applyProtection="1">
      <alignment horizontal="left" vertical="center" wrapText="1"/>
      <protection/>
    </xf>
    <xf numFmtId="0" fontId="28" fillId="0" borderId="20" xfId="0" applyFont="1" applyFill="1" applyBorder="1" applyAlignment="1" applyProtection="1">
      <alignment horizontal="left" vertical="center" shrinkToFit="1"/>
      <protection/>
    </xf>
    <xf numFmtId="0" fontId="30" fillId="0" borderId="20" xfId="0" applyFont="1" applyFill="1" applyBorder="1" applyAlignment="1" applyProtection="1">
      <alignment horizontal="left" vertical="center" shrinkToFit="1"/>
      <protection/>
    </xf>
    <xf numFmtId="0" fontId="30" fillId="0" borderId="17" xfId="0" applyFont="1" applyFill="1" applyBorder="1" applyAlignment="1" applyProtection="1">
      <alignment vertical="center" wrapText="1"/>
      <protection/>
    </xf>
    <xf numFmtId="0" fontId="28" fillId="0" borderId="19" xfId="0" applyFont="1" applyFill="1" applyBorder="1" applyAlignment="1" applyProtection="1">
      <alignment horizontal="left" vertical="center" shrinkToFit="1"/>
      <protection/>
    </xf>
    <xf numFmtId="0" fontId="32" fillId="27" borderId="19" xfId="0" applyFont="1" applyFill="1" applyBorder="1" applyAlignment="1" applyProtection="1">
      <alignment horizontal="left" vertical="center" wrapText="1"/>
      <protection/>
    </xf>
    <xf numFmtId="0" fontId="28" fillId="30" borderId="19" xfId="0" applyFont="1" applyFill="1" applyBorder="1" applyAlignment="1" applyProtection="1">
      <alignment vertical="center"/>
      <protection/>
    </xf>
    <xf numFmtId="49" fontId="28" fillId="0" borderId="17" xfId="0" applyNumberFormat="1" applyFont="1" applyFill="1" applyBorder="1" applyAlignment="1" applyProtection="1">
      <alignment horizontal="left" vertical="center" wrapText="1"/>
      <protection/>
    </xf>
    <xf numFmtId="0" fontId="28" fillId="30" borderId="19" xfId="0" applyFont="1" applyFill="1" applyBorder="1" applyAlignment="1" applyProtection="1">
      <alignment vertical="center" wrapText="1"/>
      <protection/>
    </xf>
    <xf numFmtId="0" fontId="28" fillId="30" borderId="23" xfId="0" applyFont="1" applyFill="1" applyBorder="1" applyAlignment="1" applyProtection="1">
      <alignment vertical="center" wrapText="1"/>
      <protection/>
    </xf>
    <xf numFmtId="0" fontId="28" fillId="0" borderId="25" xfId="0" applyFont="1" applyFill="1" applyBorder="1" applyAlignment="1" applyProtection="1">
      <alignment horizontal="left" vertical="center" shrinkToFit="1"/>
      <protection/>
    </xf>
    <xf numFmtId="0" fontId="77" fillId="0" borderId="21" xfId="101" applyNumberFormat="1" applyFill="1" applyBorder="1" applyAlignment="1" applyProtection="1">
      <alignment horizontal="center" vertical="center" readingOrder="1"/>
      <protection locked="0"/>
    </xf>
    <xf numFmtId="0" fontId="20" fillId="0" borderId="14" xfId="99" applyNumberFormat="1" applyFill="1" applyBorder="1" applyAlignment="1" applyProtection="1">
      <alignment horizontal="center" vertical="center" readingOrder="1"/>
      <protection locked="0"/>
    </xf>
    <xf numFmtId="0" fontId="25" fillId="16" borderId="18" xfId="112" applyFont="1" applyFill="1" applyBorder="1" applyAlignment="1" applyProtection="1">
      <alignment horizontal="center" vertical="center" wrapText="1" readingOrder="1"/>
      <protection locked="0"/>
    </xf>
    <xf numFmtId="0" fontId="65" fillId="16" borderId="18" xfId="112" applyNumberFormat="1" applyFont="1" applyFill="1" applyBorder="1" applyAlignment="1" applyProtection="1">
      <alignment horizontal="left" vertical="center" readingOrder="1"/>
      <protection locked="0"/>
    </xf>
    <xf numFmtId="49" fontId="25" fillId="16" borderId="18" xfId="112" applyNumberFormat="1" applyFont="1" applyFill="1" applyBorder="1" applyAlignment="1" applyProtection="1">
      <alignment horizontal="center" vertical="center" wrapText="1" readingOrder="1"/>
      <protection locked="0"/>
    </xf>
    <xf numFmtId="0" fontId="52" fillId="16" borderId="18" xfId="79" applyFont="1" applyFill="1" applyBorder="1" applyAlignment="1" applyProtection="1">
      <alignment horizontal="center" vertical="center" readingOrder="1"/>
      <protection locked="0"/>
    </xf>
    <xf numFmtId="0" fontId="66" fillId="16" borderId="18" xfId="112" applyFont="1" applyFill="1" applyBorder="1" applyAlignment="1" applyProtection="1">
      <alignment horizontal="center" vertical="center" wrapText="1" readingOrder="1"/>
      <protection locked="0"/>
    </xf>
    <xf numFmtId="49" fontId="47" fillId="0" borderId="26" xfId="112" applyNumberFormat="1" applyFont="1" applyFill="1" applyBorder="1" applyAlignment="1" applyProtection="1">
      <alignment horizontal="center" vertical="center" readingOrder="1"/>
      <protection locked="0"/>
    </xf>
    <xf numFmtId="0" fontId="34" fillId="0" borderId="26" xfId="112" applyNumberFormat="1" applyFont="1" applyFill="1" applyBorder="1" applyAlignment="1" applyProtection="1">
      <alignment vertical="center" readingOrder="1"/>
      <protection locked="0"/>
    </xf>
    <xf numFmtId="49" fontId="34" fillId="0" borderId="26" xfId="112" applyNumberFormat="1" applyFont="1" applyFill="1" applyBorder="1" applyAlignment="1" applyProtection="1">
      <alignment vertical="center" wrapText="1" readingOrder="1"/>
      <protection locked="0"/>
    </xf>
    <xf numFmtId="0" fontId="65" fillId="16" borderId="18" xfId="112" applyNumberFormat="1" applyFont="1" applyFill="1" applyBorder="1" applyAlignment="1" applyProtection="1">
      <alignment horizontal="center" vertical="center" readingOrder="1"/>
      <protection locked="0"/>
    </xf>
    <xf numFmtId="49" fontId="41" fillId="0" borderId="26" xfId="112" applyNumberFormat="1" applyFont="1" applyFill="1" applyBorder="1" applyAlignment="1" applyProtection="1">
      <alignment vertical="center" wrapText="1" readingOrder="1"/>
      <protection locked="0"/>
    </xf>
    <xf numFmtId="49" fontId="34" fillId="0" borderId="26" xfId="112" applyNumberFormat="1" applyFont="1" applyFill="1" applyBorder="1" applyAlignment="1" applyProtection="1">
      <alignment vertical="center" wrapText="1"/>
      <protection locked="0"/>
    </xf>
    <xf numFmtId="0" fontId="66" fillId="0" borderId="26" xfId="112" applyFont="1" applyFill="1" applyBorder="1" applyAlignment="1" applyProtection="1">
      <alignment horizontal="center" vertical="center" readingOrder="1"/>
      <protection locked="0"/>
    </xf>
    <xf numFmtId="2" fontId="66" fillId="0" borderId="26" xfId="112" applyNumberFormat="1" applyFont="1" applyFill="1" applyBorder="1" applyAlignment="1" applyProtection="1">
      <alignment horizontal="center" vertical="center" readingOrder="1"/>
      <protection locked="0"/>
    </xf>
    <xf numFmtId="0" fontId="67" fillId="30" borderId="0" xfId="112" applyNumberFormat="1" applyFont="1" applyFill="1" applyBorder="1" applyAlignment="1" applyProtection="1">
      <alignment horizontal="left" vertical="center" readingOrder="1"/>
      <protection locked="0"/>
    </xf>
    <xf numFmtId="0" fontId="67" fillId="30" borderId="0" xfId="112" applyNumberFormat="1" applyFont="1" applyFill="1" applyBorder="1" applyAlignment="1" applyProtection="1">
      <alignment horizontal="center" vertical="center" readingOrder="1"/>
      <protection locked="0"/>
    </xf>
    <xf numFmtId="49" fontId="25" fillId="30" borderId="0" xfId="112" applyNumberFormat="1" applyFont="1" applyFill="1" applyBorder="1" applyAlignment="1" applyProtection="1">
      <alignment horizontal="center" vertical="center" wrapText="1" readingOrder="1"/>
      <protection locked="0"/>
    </xf>
    <xf numFmtId="0" fontId="52" fillId="30" borderId="0" xfId="79" applyFont="1" applyFill="1" applyBorder="1" applyAlignment="1" applyProtection="1">
      <alignment horizontal="center" vertical="center" readingOrder="1"/>
      <protection locked="0"/>
    </xf>
    <xf numFmtId="0" fontId="66" fillId="30" borderId="0" xfId="112" applyFont="1" applyFill="1" applyBorder="1" applyAlignment="1" applyProtection="1">
      <alignment horizontal="center" vertical="center" wrapText="1" readingOrder="1"/>
      <protection locked="0"/>
    </xf>
    <xf numFmtId="0" fontId="32" fillId="0" borderId="26" xfId="112" applyFont="1" applyFill="1" applyBorder="1" applyAlignment="1" applyProtection="1">
      <alignment horizontal="center" vertical="center" readingOrder="1"/>
      <protection locked="0"/>
    </xf>
    <xf numFmtId="0" fontId="68" fillId="0" borderId="26" xfId="112" applyNumberFormat="1" applyFont="1" applyFill="1" applyBorder="1" applyAlignment="1" applyProtection="1">
      <alignment vertical="center" readingOrder="1"/>
      <protection locked="0"/>
    </xf>
    <xf numFmtId="0" fontId="41" fillId="0" borderId="26" xfId="112" applyFont="1" applyFill="1" applyBorder="1" applyAlignment="1" applyProtection="1">
      <alignment vertical="center" readingOrder="1"/>
      <protection locked="0"/>
    </xf>
    <xf numFmtId="0" fontId="41" fillId="0" borderId="26" xfId="112" applyFont="1" applyFill="1" applyBorder="1" applyAlignment="1" applyProtection="1">
      <alignment vertical="center"/>
      <protection locked="0"/>
    </xf>
    <xf numFmtId="0" fontId="28" fillId="16" borderId="18" xfId="112" applyFont="1" applyFill="1" applyBorder="1" applyAlignment="1" applyProtection="1">
      <alignment horizontal="center" vertical="center" wrapText="1" readingOrder="1"/>
      <protection locked="0"/>
    </xf>
    <xf numFmtId="49" fontId="32" fillId="0" borderId="28" xfId="116" applyNumberFormat="1" applyFont="1" applyFill="1" applyBorder="1" applyAlignment="1" applyProtection="1">
      <alignment horizontal="center" vertical="center" wrapText="1"/>
      <protection/>
    </xf>
    <xf numFmtId="49" fontId="32" fillId="0" borderId="29" xfId="116" applyNumberFormat="1" applyFont="1" applyFill="1" applyBorder="1" applyAlignment="1" applyProtection="1">
      <alignment horizontal="center" vertical="center" wrapText="1"/>
      <protection/>
    </xf>
    <xf numFmtId="49" fontId="32" fillId="0" borderId="11" xfId="116" applyNumberFormat="1" applyFont="1" applyFill="1" applyBorder="1" applyAlignment="1" applyProtection="1">
      <alignment vertical="center" wrapText="1"/>
      <protection/>
    </xf>
    <xf numFmtId="0" fontId="32" fillId="0" borderId="30" xfId="116" applyFont="1" applyBorder="1" applyAlignment="1" applyProtection="1">
      <alignment horizontal="center" vertical="center" wrapText="1"/>
      <protection/>
    </xf>
    <xf numFmtId="0" fontId="32" fillId="0" borderId="31" xfId="116" applyFont="1" applyBorder="1" applyAlignment="1" applyProtection="1">
      <alignment horizontal="center" vertical="center" wrapText="1"/>
      <protection/>
    </xf>
    <xf numFmtId="0" fontId="32" fillId="0" borderId="32" xfId="116" applyFont="1" applyBorder="1" applyAlignment="1" applyProtection="1">
      <alignment horizontal="center" vertical="center" wrapText="1"/>
      <protection/>
    </xf>
    <xf numFmtId="0" fontId="32" fillId="0" borderId="33" xfId="116" applyFont="1" applyBorder="1" applyAlignment="1" applyProtection="1">
      <alignment horizontal="center" vertical="center" wrapText="1"/>
      <protection/>
    </xf>
    <xf numFmtId="0" fontId="32" fillId="0" borderId="34" xfId="116" applyFont="1" applyFill="1" applyBorder="1" applyAlignment="1" applyProtection="1">
      <alignment horizontal="center" vertical="center" textRotation="90" wrapText="1"/>
      <protection/>
    </xf>
    <xf numFmtId="0" fontId="32" fillId="0" borderId="35" xfId="116" applyFont="1" applyFill="1" applyBorder="1" applyAlignment="1" applyProtection="1">
      <alignment horizontal="center" vertical="center" textRotation="90" wrapText="1"/>
      <protection/>
    </xf>
    <xf numFmtId="0" fontId="43" fillId="0" borderId="34" xfId="116" applyFont="1" applyFill="1" applyBorder="1" applyAlignment="1" applyProtection="1">
      <alignment horizontal="center" vertical="center" wrapText="1"/>
      <protection/>
    </xf>
    <xf numFmtId="0" fontId="43" fillId="0" borderId="35" xfId="116" applyFont="1" applyFill="1" applyBorder="1" applyAlignment="1" applyProtection="1">
      <alignment horizontal="center" vertical="center" wrapText="1"/>
      <protection/>
    </xf>
    <xf numFmtId="0" fontId="32" fillId="0" borderId="34" xfId="116" applyFont="1" applyFill="1" applyBorder="1" applyAlignment="1" applyProtection="1">
      <alignment horizontal="center" vertical="center" wrapText="1"/>
      <protection/>
    </xf>
    <xf numFmtId="0" fontId="32" fillId="0" borderId="36" xfId="116" applyFont="1" applyFill="1" applyBorder="1" applyAlignment="1" applyProtection="1">
      <alignment horizontal="center" vertical="center" wrapText="1"/>
      <protection/>
    </xf>
    <xf numFmtId="0" fontId="32" fillId="0" borderId="35" xfId="116" applyFont="1" applyFill="1" applyBorder="1" applyAlignment="1" applyProtection="1">
      <alignment horizontal="center" vertical="center" wrapText="1"/>
      <protection/>
    </xf>
    <xf numFmtId="0" fontId="43" fillId="0" borderId="30" xfId="116" applyFont="1" applyFill="1" applyBorder="1" applyAlignment="1" applyProtection="1">
      <alignment horizontal="center" vertical="center"/>
      <protection/>
    </xf>
    <xf numFmtId="0" fontId="43" fillId="0" borderId="31" xfId="116" applyFont="1" applyFill="1" applyBorder="1" applyAlignment="1" applyProtection="1">
      <alignment horizontal="center" vertical="center"/>
      <protection/>
    </xf>
    <xf numFmtId="0" fontId="43" fillId="0" borderId="32" xfId="116" applyFont="1" applyFill="1" applyBorder="1" applyAlignment="1" applyProtection="1">
      <alignment horizontal="center" vertical="center"/>
      <protection/>
    </xf>
    <xf numFmtId="0" fontId="43" fillId="0" borderId="33" xfId="116" applyFont="1" applyFill="1" applyBorder="1" applyAlignment="1" applyProtection="1">
      <alignment horizontal="center" vertical="center"/>
      <protection/>
    </xf>
    <xf numFmtId="0" fontId="39" fillId="25" borderId="0" xfId="115" applyFont="1" applyFill="1" applyBorder="1" applyAlignment="1" applyProtection="1">
      <alignment horizontal="center" vertical="center" wrapText="1"/>
      <protection/>
    </xf>
    <xf numFmtId="1" fontId="23" fillId="25" borderId="37" xfId="115" applyNumberFormat="1" applyFont="1" applyFill="1" applyBorder="1" applyAlignment="1" applyProtection="1">
      <alignment horizontal="center" vertical="center" wrapText="1"/>
      <protection/>
    </xf>
    <xf numFmtId="1" fontId="23" fillId="25" borderId="38" xfId="115" applyNumberFormat="1" applyFont="1" applyFill="1" applyBorder="1" applyAlignment="1" applyProtection="1">
      <alignment horizontal="center" vertical="center" wrapText="1"/>
      <protection/>
    </xf>
    <xf numFmtId="1" fontId="23" fillId="25" borderId="39" xfId="115" applyNumberFormat="1" applyFont="1" applyFill="1" applyBorder="1" applyAlignment="1" applyProtection="1">
      <alignment horizontal="center" vertical="center" wrapText="1"/>
      <protection/>
    </xf>
  </cellXfs>
  <cellStyles count="11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erekening" xfId="57"/>
    <cellStyle name="Controlecel" xfId="58"/>
    <cellStyle name="Euro" xfId="59"/>
    <cellStyle name="Gekoppelde cel" xfId="60"/>
    <cellStyle name="Goed" xfId="61"/>
    <cellStyle name="Invoer" xfId="62"/>
    <cellStyle name="Komma 2" xfId="63"/>
    <cellStyle name="Kop 1" xfId="64"/>
    <cellStyle name="Kop 2" xfId="65"/>
    <cellStyle name="Kop 3" xfId="66"/>
    <cellStyle name="Kop 4" xfId="67"/>
    <cellStyle name="Links" xfId="68"/>
    <cellStyle name="Neutraal" xfId="69"/>
    <cellStyle name="Normal_Sheet1" xfId="70"/>
    <cellStyle name="Notitie" xfId="71"/>
    <cellStyle name="Ongeldig" xfId="72"/>
    <cellStyle name="Standaard 10" xfId="73"/>
    <cellStyle name="Standaard 2" xfId="74"/>
    <cellStyle name="Standaard 2 2" xfId="75"/>
    <cellStyle name="Standaard 2 5" xfId="76"/>
    <cellStyle name="Standaard 2_Многолетники" xfId="77"/>
    <cellStyle name="Standaard 3" xfId="78"/>
    <cellStyle name="Standaard 4" xfId="79"/>
    <cellStyle name="Standaard 4 2" xfId="80"/>
    <cellStyle name="Standaard 6" xfId="81"/>
    <cellStyle name="Standaard 8" xfId="82"/>
    <cellStyle name="Standaard_Blad1" xfId="83"/>
    <cellStyle name="Titel" xfId="84"/>
    <cellStyle name="Totaal" xfId="85"/>
    <cellStyle name="Uitvoer" xfId="86"/>
    <cellStyle name="Valuta 2" xfId="87"/>
    <cellStyle name="Verklarende tekst" xfId="88"/>
    <cellStyle name="Waarschuwingstekst" xfId="89"/>
    <cellStyle name="Акцент1" xfId="90"/>
    <cellStyle name="Акцент2" xfId="91"/>
    <cellStyle name="Акцент3" xfId="92"/>
    <cellStyle name="Акцент4" xfId="93"/>
    <cellStyle name="Акцент5" xfId="94"/>
    <cellStyle name="Акцент6" xfId="95"/>
    <cellStyle name="Ввод " xfId="96"/>
    <cellStyle name="Вывод" xfId="97"/>
    <cellStyle name="Вычисление" xfId="98"/>
    <cellStyle name="Hyperlink" xfId="99"/>
    <cellStyle name="Гиперссылка 2" xfId="100"/>
    <cellStyle name="Гиперссылка 3" xfId="101"/>
    <cellStyle name="Currency" xfId="102"/>
    <cellStyle name="Currency [0]" xfId="103"/>
    <cellStyle name="Заголовок 1" xfId="104"/>
    <cellStyle name="Заголовок 2" xfId="105"/>
    <cellStyle name="Заголовок 3" xfId="106"/>
    <cellStyle name="Заголовок 4" xfId="107"/>
    <cellStyle name="Итог" xfId="108"/>
    <cellStyle name="Контрольная ячейка" xfId="109"/>
    <cellStyle name="Название" xfId="110"/>
    <cellStyle name="Нейтральный" xfId="111"/>
    <cellStyle name="Обычный 2" xfId="112"/>
    <cellStyle name="Обычный 3" xfId="113"/>
    <cellStyle name="Обычный_prices_LILIES2006_spring_PRICE_COLORLINE_Leto_2011" xfId="114"/>
    <cellStyle name="Обычный_prices_LILIES2006_springБланкзаказа" xfId="115"/>
    <cellStyle name="Обычный_prices_LILIES2006_springБланкзаказа_PRICE_COLORLINE_OSEN_2010_ЦЕНЫ" xfId="116"/>
    <cellStyle name="Обычный_prices_LILIES2006_springБланкзаказа_PRICE_COLORLINE_Vesna_2011" xfId="117"/>
    <cellStyle name="Обычный_prices_LILIES2006_springБланкзаказа_Книга12" xfId="118"/>
    <cellStyle name="Обычный_prices_LILIES2006_springБланкзаказа_Продажи_Vesna_2010" xfId="119"/>
    <cellStyle name="Followed Hyperlink" xfId="120"/>
    <cellStyle name="Плохой" xfId="121"/>
    <cellStyle name="Пояснение" xfId="122"/>
    <cellStyle name="Примечание" xfId="123"/>
    <cellStyle name="Примечание 2" xfId="124"/>
    <cellStyle name="Percent" xfId="125"/>
    <cellStyle name="Связанная ячейка" xfId="126"/>
    <cellStyle name="Стиль 1" xfId="127"/>
    <cellStyle name="Текст предупреждения" xfId="128"/>
    <cellStyle name="Comma" xfId="129"/>
    <cellStyle name="Comma [0]" xfId="130"/>
    <cellStyle name="Хороший" xfId="131"/>
  </cellStyles>
  <dxfs count="5">
    <dxf>
      <font>
        <color rgb="FF9C0006"/>
      </font>
      <fill>
        <patternFill>
          <bgColor rgb="FFFFC7CE"/>
        </patternFill>
      </fill>
    </dxf>
    <dxf>
      <font>
        <b/>
        <i val="0"/>
        <u val="none"/>
        <color rgb="FFFF0000"/>
      </font>
      <fill>
        <patternFill>
          <bgColor theme="9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u val="none"/>
        <color rgb="FFFF0000"/>
      </font>
      <fill>
        <patternFill>
          <bgColor theme="9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571500</xdr:colOff>
      <xdr:row>1</xdr:row>
      <xdr:rowOff>0</xdr:rowOff>
    </xdr:from>
    <xdr:to>
      <xdr:col>12</xdr:col>
      <xdr:colOff>581025</xdr:colOff>
      <xdr:row>2</xdr:row>
      <xdr:rowOff>95250</xdr:rowOff>
    </xdr:to>
    <xdr:sp>
      <xdr:nvSpPr>
        <xdr:cNvPr id="1" name="Line 11"/>
        <xdr:cNvSpPr>
          <a:spLocks/>
        </xdr:cNvSpPr>
      </xdr:nvSpPr>
      <xdr:spPr>
        <a:xfrm>
          <a:off x="9191625" y="333375"/>
          <a:ext cx="9525" cy="247650"/>
        </a:xfrm>
        <a:prstGeom prst="line">
          <a:avLst/>
        </a:prstGeom>
        <a:noFill/>
        <a:ln w="38100" cmpd="sng">
          <a:solidFill>
            <a:srgbClr val="00008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1181100</xdr:colOff>
      <xdr:row>66</xdr:row>
      <xdr:rowOff>0</xdr:rowOff>
    </xdr:from>
    <xdr:to>
      <xdr:col>4</xdr:col>
      <xdr:colOff>1219200</xdr:colOff>
      <xdr:row>66</xdr:row>
      <xdr:rowOff>0</xdr:rowOff>
    </xdr:to>
    <xdr:pic>
      <xdr:nvPicPr>
        <xdr:cNvPr id="2" name="Picture 2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17316450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1171575</xdr:colOff>
      <xdr:row>66</xdr:row>
      <xdr:rowOff>0</xdr:rowOff>
    </xdr:from>
    <xdr:to>
      <xdr:col>5</xdr:col>
      <xdr:colOff>1209675</xdr:colOff>
      <xdr:row>66</xdr:row>
      <xdr:rowOff>0</xdr:rowOff>
    </xdr:to>
    <xdr:pic>
      <xdr:nvPicPr>
        <xdr:cNvPr id="3" name="Picture 7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1731645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1181100</xdr:colOff>
      <xdr:row>81</xdr:row>
      <xdr:rowOff>0</xdr:rowOff>
    </xdr:from>
    <xdr:to>
      <xdr:col>4</xdr:col>
      <xdr:colOff>1219200</xdr:colOff>
      <xdr:row>81</xdr:row>
      <xdr:rowOff>0</xdr:rowOff>
    </xdr:to>
    <xdr:pic>
      <xdr:nvPicPr>
        <xdr:cNvPr id="4" name="Picture 3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20716875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1114425</xdr:colOff>
      <xdr:row>145</xdr:row>
      <xdr:rowOff>0</xdr:rowOff>
    </xdr:from>
    <xdr:to>
      <xdr:col>5</xdr:col>
      <xdr:colOff>0</xdr:colOff>
      <xdr:row>145</xdr:row>
      <xdr:rowOff>0</xdr:rowOff>
    </xdr:to>
    <xdr:pic>
      <xdr:nvPicPr>
        <xdr:cNvPr id="5" name="Picture 9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" y="37233225"/>
          <a:ext cx="304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1114425</xdr:colOff>
      <xdr:row>192</xdr:row>
      <xdr:rowOff>0</xdr:rowOff>
    </xdr:from>
    <xdr:to>
      <xdr:col>4</xdr:col>
      <xdr:colOff>1219200</xdr:colOff>
      <xdr:row>192</xdr:row>
      <xdr:rowOff>0</xdr:rowOff>
    </xdr:to>
    <xdr:pic>
      <xdr:nvPicPr>
        <xdr:cNvPr id="6" name="Picture 50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" y="48996600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1419225</xdr:colOff>
      <xdr:row>207</xdr:row>
      <xdr:rowOff>9525</xdr:rowOff>
    </xdr:from>
    <xdr:to>
      <xdr:col>4</xdr:col>
      <xdr:colOff>1419225</xdr:colOff>
      <xdr:row>207</xdr:row>
      <xdr:rowOff>19050</xdr:rowOff>
    </xdr:to>
    <xdr:pic>
      <xdr:nvPicPr>
        <xdr:cNvPr id="7" name="Picture 1544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5209222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317</xdr:row>
      <xdr:rowOff>0</xdr:rowOff>
    </xdr:from>
    <xdr:to>
      <xdr:col>9</xdr:col>
      <xdr:colOff>0</xdr:colOff>
      <xdr:row>317</xdr:row>
      <xdr:rowOff>0</xdr:rowOff>
    </xdr:to>
    <xdr:pic>
      <xdr:nvPicPr>
        <xdr:cNvPr id="8" name="Picture 4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85458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317</xdr:row>
      <xdr:rowOff>0</xdr:rowOff>
    </xdr:from>
    <xdr:to>
      <xdr:col>1</xdr:col>
      <xdr:colOff>0</xdr:colOff>
      <xdr:row>317</xdr:row>
      <xdr:rowOff>0</xdr:rowOff>
    </xdr:to>
    <xdr:pic>
      <xdr:nvPicPr>
        <xdr:cNvPr id="9" name="Picture 122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458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1181100</xdr:colOff>
      <xdr:row>81</xdr:row>
      <xdr:rowOff>0</xdr:rowOff>
    </xdr:from>
    <xdr:to>
      <xdr:col>4</xdr:col>
      <xdr:colOff>1219200</xdr:colOff>
      <xdr:row>81</xdr:row>
      <xdr:rowOff>0</xdr:rowOff>
    </xdr:to>
    <xdr:pic>
      <xdr:nvPicPr>
        <xdr:cNvPr id="10" name="Picture 2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20716875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1181100</xdr:colOff>
      <xdr:row>148</xdr:row>
      <xdr:rowOff>0</xdr:rowOff>
    </xdr:from>
    <xdr:to>
      <xdr:col>4</xdr:col>
      <xdr:colOff>1219200</xdr:colOff>
      <xdr:row>148</xdr:row>
      <xdr:rowOff>0</xdr:rowOff>
    </xdr:to>
    <xdr:pic>
      <xdr:nvPicPr>
        <xdr:cNvPr id="11" name="Picture 3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38804850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392</xdr:row>
      <xdr:rowOff>0</xdr:rowOff>
    </xdr:from>
    <xdr:to>
      <xdr:col>9</xdr:col>
      <xdr:colOff>0</xdr:colOff>
      <xdr:row>392</xdr:row>
      <xdr:rowOff>0</xdr:rowOff>
    </xdr:to>
    <xdr:pic>
      <xdr:nvPicPr>
        <xdr:cNvPr id="12" name="Picture 4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105317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1171575</xdr:colOff>
      <xdr:row>81</xdr:row>
      <xdr:rowOff>0</xdr:rowOff>
    </xdr:from>
    <xdr:to>
      <xdr:col>5</xdr:col>
      <xdr:colOff>1209675</xdr:colOff>
      <xdr:row>81</xdr:row>
      <xdr:rowOff>0</xdr:rowOff>
    </xdr:to>
    <xdr:pic>
      <xdr:nvPicPr>
        <xdr:cNvPr id="13" name="Picture 7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207168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1114425</xdr:colOff>
      <xdr:row>210</xdr:row>
      <xdr:rowOff>0</xdr:rowOff>
    </xdr:from>
    <xdr:to>
      <xdr:col>5</xdr:col>
      <xdr:colOff>0</xdr:colOff>
      <xdr:row>210</xdr:row>
      <xdr:rowOff>0</xdr:rowOff>
    </xdr:to>
    <xdr:pic>
      <xdr:nvPicPr>
        <xdr:cNvPr id="14" name="Picture 9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" y="52768500"/>
          <a:ext cx="304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1114425</xdr:colOff>
      <xdr:row>236</xdr:row>
      <xdr:rowOff>0</xdr:rowOff>
    </xdr:from>
    <xdr:to>
      <xdr:col>4</xdr:col>
      <xdr:colOff>1219200</xdr:colOff>
      <xdr:row>236</xdr:row>
      <xdr:rowOff>0</xdr:rowOff>
    </xdr:to>
    <xdr:pic>
      <xdr:nvPicPr>
        <xdr:cNvPr id="15" name="Picture 50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" y="59721750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pic>
      <xdr:nvPicPr>
        <xdr:cNvPr id="16" name="Picture 122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317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1419225</xdr:colOff>
      <xdr:row>253</xdr:row>
      <xdr:rowOff>9525</xdr:rowOff>
    </xdr:from>
    <xdr:to>
      <xdr:col>4</xdr:col>
      <xdr:colOff>1419225</xdr:colOff>
      <xdr:row>253</xdr:row>
      <xdr:rowOff>19050</xdr:rowOff>
    </xdr:to>
    <xdr:pic>
      <xdr:nvPicPr>
        <xdr:cNvPr id="17" name="Picture 1544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649795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1419225</xdr:colOff>
      <xdr:row>436</xdr:row>
      <xdr:rowOff>9525</xdr:rowOff>
    </xdr:from>
    <xdr:to>
      <xdr:col>4</xdr:col>
      <xdr:colOff>1419225</xdr:colOff>
      <xdr:row>436</xdr:row>
      <xdr:rowOff>19050</xdr:rowOff>
    </xdr:to>
    <xdr:pic>
      <xdr:nvPicPr>
        <xdr:cNvPr id="18" name="Picture 1585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1632882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1181100</xdr:colOff>
      <xdr:row>75</xdr:row>
      <xdr:rowOff>0</xdr:rowOff>
    </xdr:from>
    <xdr:to>
      <xdr:col>4</xdr:col>
      <xdr:colOff>1219200</xdr:colOff>
      <xdr:row>75</xdr:row>
      <xdr:rowOff>0</xdr:rowOff>
    </xdr:to>
    <xdr:pic>
      <xdr:nvPicPr>
        <xdr:cNvPr id="19" name="Picture 2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19431000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1181100</xdr:colOff>
      <xdr:row>463</xdr:row>
      <xdr:rowOff>0</xdr:rowOff>
    </xdr:from>
    <xdr:to>
      <xdr:col>4</xdr:col>
      <xdr:colOff>1219200</xdr:colOff>
      <xdr:row>463</xdr:row>
      <xdr:rowOff>0</xdr:rowOff>
    </xdr:to>
    <xdr:pic>
      <xdr:nvPicPr>
        <xdr:cNvPr id="20" name="Picture 3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123720225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301</xdr:row>
      <xdr:rowOff>0</xdr:rowOff>
    </xdr:from>
    <xdr:to>
      <xdr:col>9</xdr:col>
      <xdr:colOff>0</xdr:colOff>
      <xdr:row>301</xdr:row>
      <xdr:rowOff>0</xdr:rowOff>
    </xdr:to>
    <xdr:pic>
      <xdr:nvPicPr>
        <xdr:cNvPr id="21" name="Picture 4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80600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1171575</xdr:colOff>
      <xdr:row>75</xdr:row>
      <xdr:rowOff>0</xdr:rowOff>
    </xdr:from>
    <xdr:to>
      <xdr:col>5</xdr:col>
      <xdr:colOff>1143000</xdr:colOff>
      <xdr:row>75</xdr:row>
      <xdr:rowOff>0</xdr:rowOff>
    </xdr:to>
    <xdr:pic>
      <xdr:nvPicPr>
        <xdr:cNvPr id="22" name="Picture 7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19431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1114425</xdr:colOff>
      <xdr:row>463</xdr:row>
      <xdr:rowOff>0</xdr:rowOff>
    </xdr:from>
    <xdr:to>
      <xdr:col>5</xdr:col>
      <xdr:colOff>0</xdr:colOff>
      <xdr:row>463</xdr:row>
      <xdr:rowOff>0</xdr:rowOff>
    </xdr:to>
    <xdr:pic>
      <xdr:nvPicPr>
        <xdr:cNvPr id="23" name="Picture 9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" y="123720225"/>
          <a:ext cx="304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1114425</xdr:colOff>
      <xdr:row>17</xdr:row>
      <xdr:rowOff>0</xdr:rowOff>
    </xdr:from>
    <xdr:to>
      <xdr:col>4</xdr:col>
      <xdr:colOff>1219200</xdr:colOff>
      <xdr:row>17</xdr:row>
      <xdr:rowOff>0</xdr:rowOff>
    </xdr:to>
    <xdr:pic>
      <xdr:nvPicPr>
        <xdr:cNvPr id="24" name="Picture 50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" y="5143500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301</xdr:row>
      <xdr:rowOff>0</xdr:rowOff>
    </xdr:from>
    <xdr:to>
      <xdr:col>1</xdr:col>
      <xdr:colOff>0</xdr:colOff>
      <xdr:row>301</xdr:row>
      <xdr:rowOff>0</xdr:rowOff>
    </xdr:to>
    <xdr:pic>
      <xdr:nvPicPr>
        <xdr:cNvPr id="25" name="Picture 122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600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391</xdr:row>
      <xdr:rowOff>0</xdr:rowOff>
    </xdr:from>
    <xdr:to>
      <xdr:col>12</xdr:col>
      <xdr:colOff>0</xdr:colOff>
      <xdr:row>391</xdr:row>
      <xdr:rowOff>0</xdr:rowOff>
    </xdr:to>
    <xdr:pic>
      <xdr:nvPicPr>
        <xdr:cNvPr id="26" name="Picture 1396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0125" y="105156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148</xdr:row>
      <xdr:rowOff>0</xdr:rowOff>
    </xdr:from>
    <xdr:to>
      <xdr:col>12</xdr:col>
      <xdr:colOff>0</xdr:colOff>
      <xdr:row>148</xdr:row>
      <xdr:rowOff>0</xdr:rowOff>
    </xdr:to>
    <xdr:pic>
      <xdr:nvPicPr>
        <xdr:cNvPr id="27" name="Picture 1399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0125" y="38804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450</xdr:row>
      <xdr:rowOff>0</xdr:rowOff>
    </xdr:from>
    <xdr:to>
      <xdr:col>12</xdr:col>
      <xdr:colOff>0</xdr:colOff>
      <xdr:row>450</xdr:row>
      <xdr:rowOff>0</xdr:rowOff>
    </xdr:to>
    <xdr:pic>
      <xdr:nvPicPr>
        <xdr:cNvPr id="28" name="Picture 1401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0125" y="120234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28</xdr:row>
      <xdr:rowOff>57150</xdr:rowOff>
    </xdr:from>
    <xdr:to>
      <xdr:col>12</xdr:col>
      <xdr:colOff>0</xdr:colOff>
      <xdr:row>28</xdr:row>
      <xdr:rowOff>323850</xdr:rowOff>
    </xdr:to>
    <xdr:pic>
      <xdr:nvPicPr>
        <xdr:cNvPr id="29" name="Picture 1402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0125" y="8505825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28</xdr:row>
      <xdr:rowOff>57150</xdr:rowOff>
    </xdr:from>
    <xdr:to>
      <xdr:col>12</xdr:col>
      <xdr:colOff>0</xdr:colOff>
      <xdr:row>28</xdr:row>
      <xdr:rowOff>323850</xdr:rowOff>
    </xdr:to>
    <xdr:pic>
      <xdr:nvPicPr>
        <xdr:cNvPr id="30" name="Picture 1403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0125" y="8505825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439</xdr:row>
      <xdr:rowOff>0</xdr:rowOff>
    </xdr:from>
    <xdr:to>
      <xdr:col>12</xdr:col>
      <xdr:colOff>0</xdr:colOff>
      <xdr:row>439</xdr:row>
      <xdr:rowOff>0</xdr:rowOff>
    </xdr:to>
    <xdr:pic>
      <xdr:nvPicPr>
        <xdr:cNvPr id="31" name="Picture 1494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0125" y="117005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271</xdr:row>
      <xdr:rowOff>0</xdr:rowOff>
    </xdr:from>
    <xdr:to>
      <xdr:col>12</xdr:col>
      <xdr:colOff>0</xdr:colOff>
      <xdr:row>271</xdr:row>
      <xdr:rowOff>0</xdr:rowOff>
    </xdr:to>
    <xdr:pic>
      <xdr:nvPicPr>
        <xdr:cNvPr id="32" name="Picture 1501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0125" y="715994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295275</xdr:colOff>
      <xdr:row>461</xdr:row>
      <xdr:rowOff>152400</xdr:rowOff>
    </xdr:from>
    <xdr:to>
      <xdr:col>12</xdr:col>
      <xdr:colOff>295275</xdr:colOff>
      <xdr:row>461</xdr:row>
      <xdr:rowOff>152400</xdr:rowOff>
    </xdr:to>
    <xdr:pic>
      <xdr:nvPicPr>
        <xdr:cNvPr id="33" name="Picture 1502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15400" y="123243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1419225</xdr:colOff>
      <xdr:row>305</xdr:row>
      <xdr:rowOff>9525</xdr:rowOff>
    </xdr:from>
    <xdr:to>
      <xdr:col>4</xdr:col>
      <xdr:colOff>1285875</xdr:colOff>
      <xdr:row>305</xdr:row>
      <xdr:rowOff>19050</xdr:rowOff>
    </xdr:to>
    <xdr:pic>
      <xdr:nvPicPr>
        <xdr:cNvPr id="34" name="Picture 1544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8175307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1419225</xdr:colOff>
      <xdr:row>463</xdr:row>
      <xdr:rowOff>0</xdr:rowOff>
    </xdr:from>
    <xdr:to>
      <xdr:col>4</xdr:col>
      <xdr:colOff>1285875</xdr:colOff>
      <xdr:row>463</xdr:row>
      <xdr:rowOff>0</xdr:rowOff>
    </xdr:to>
    <xdr:pic>
      <xdr:nvPicPr>
        <xdr:cNvPr id="35" name="Picture 1585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23720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221</xdr:row>
      <xdr:rowOff>0</xdr:rowOff>
    </xdr:from>
    <xdr:to>
      <xdr:col>0</xdr:col>
      <xdr:colOff>257175</xdr:colOff>
      <xdr:row>221</xdr:row>
      <xdr:rowOff>0</xdr:rowOff>
    </xdr:to>
    <xdr:pic>
      <xdr:nvPicPr>
        <xdr:cNvPr id="36" name="Picture 2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311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288</xdr:row>
      <xdr:rowOff>0</xdr:rowOff>
    </xdr:from>
    <xdr:to>
      <xdr:col>0</xdr:col>
      <xdr:colOff>257175</xdr:colOff>
      <xdr:row>288</xdr:row>
      <xdr:rowOff>0</xdr:rowOff>
    </xdr:to>
    <xdr:pic>
      <xdr:nvPicPr>
        <xdr:cNvPr id="37" name="Picture 3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77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1181100</xdr:colOff>
      <xdr:row>221</xdr:row>
      <xdr:rowOff>0</xdr:rowOff>
    </xdr:from>
    <xdr:to>
      <xdr:col>4</xdr:col>
      <xdr:colOff>1143000</xdr:colOff>
      <xdr:row>221</xdr:row>
      <xdr:rowOff>0</xdr:rowOff>
    </xdr:to>
    <xdr:pic>
      <xdr:nvPicPr>
        <xdr:cNvPr id="38" name="Picture 7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55311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436</xdr:row>
      <xdr:rowOff>0</xdr:rowOff>
    </xdr:from>
    <xdr:to>
      <xdr:col>1</xdr:col>
      <xdr:colOff>0</xdr:colOff>
      <xdr:row>436</xdr:row>
      <xdr:rowOff>0</xdr:rowOff>
    </xdr:to>
    <xdr:pic>
      <xdr:nvPicPr>
        <xdr:cNvPr id="39" name="Picture 9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319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8</xdr:row>
      <xdr:rowOff>0</xdr:rowOff>
    </xdr:from>
    <xdr:to>
      <xdr:col>0</xdr:col>
      <xdr:colOff>257175</xdr:colOff>
      <xdr:row>8</xdr:row>
      <xdr:rowOff>0</xdr:rowOff>
    </xdr:to>
    <xdr:pic>
      <xdr:nvPicPr>
        <xdr:cNvPr id="40" name="Picture 50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14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260</xdr:row>
      <xdr:rowOff>9525</xdr:rowOff>
    </xdr:from>
    <xdr:to>
      <xdr:col>0</xdr:col>
      <xdr:colOff>257175</xdr:colOff>
      <xdr:row>260</xdr:row>
      <xdr:rowOff>19050</xdr:rowOff>
    </xdr:to>
    <xdr:pic>
      <xdr:nvPicPr>
        <xdr:cNvPr id="41" name="Picture 1544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8370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436</xdr:row>
      <xdr:rowOff>9525</xdr:rowOff>
    </xdr:from>
    <xdr:to>
      <xdr:col>0</xdr:col>
      <xdr:colOff>257175</xdr:colOff>
      <xdr:row>436</xdr:row>
      <xdr:rowOff>19050</xdr:rowOff>
    </xdr:to>
    <xdr:pic>
      <xdr:nvPicPr>
        <xdr:cNvPr id="42" name="Picture 1585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32882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1181100</xdr:colOff>
      <xdr:row>221</xdr:row>
      <xdr:rowOff>0</xdr:rowOff>
    </xdr:from>
    <xdr:to>
      <xdr:col>4</xdr:col>
      <xdr:colOff>1219200</xdr:colOff>
      <xdr:row>221</xdr:row>
      <xdr:rowOff>0</xdr:rowOff>
    </xdr:to>
    <xdr:pic>
      <xdr:nvPicPr>
        <xdr:cNvPr id="43" name="Picture 2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55311675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1181100</xdr:colOff>
      <xdr:row>288</xdr:row>
      <xdr:rowOff>0</xdr:rowOff>
    </xdr:from>
    <xdr:to>
      <xdr:col>4</xdr:col>
      <xdr:colOff>1219200</xdr:colOff>
      <xdr:row>288</xdr:row>
      <xdr:rowOff>0</xdr:rowOff>
    </xdr:to>
    <xdr:pic>
      <xdr:nvPicPr>
        <xdr:cNvPr id="44" name="Picture 3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76771500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1171575</xdr:colOff>
      <xdr:row>221</xdr:row>
      <xdr:rowOff>0</xdr:rowOff>
    </xdr:from>
    <xdr:to>
      <xdr:col>5</xdr:col>
      <xdr:colOff>1143000</xdr:colOff>
      <xdr:row>221</xdr:row>
      <xdr:rowOff>0</xdr:rowOff>
    </xdr:to>
    <xdr:pic>
      <xdr:nvPicPr>
        <xdr:cNvPr id="45" name="Picture 7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55311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1114425</xdr:colOff>
      <xdr:row>436</xdr:row>
      <xdr:rowOff>0</xdr:rowOff>
    </xdr:from>
    <xdr:to>
      <xdr:col>5</xdr:col>
      <xdr:colOff>0</xdr:colOff>
      <xdr:row>436</xdr:row>
      <xdr:rowOff>0</xdr:rowOff>
    </xdr:to>
    <xdr:pic>
      <xdr:nvPicPr>
        <xdr:cNvPr id="46" name="Picture 9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" y="116319300"/>
          <a:ext cx="304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1114425</xdr:colOff>
      <xdr:row>8</xdr:row>
      <xdr:rowOff>0</xdr:rowOff>
    </xdr:from>
    <xdr:to>
      <xdr:col>4</xdr:col>
      <xdr:colOff>1219200</xdr:colOff>
      <xdr:row>8</xdr:row>
      <xdr:rowOff>0</xdr:rowOff>
    </xdr:to>
    <xdr:pic>
      <xdr:nvPicPr>
        <xdr:cNvPr id="47" name="Picture 50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" y="23145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1419225</xdr:colOff>
      <xdr:row>260</xdr:row>
      <xdr:rowOff>9525</xdr:rowOff>
    </xdr:from>
    <xdr:to>
      <xdr:col>4</xdr:col>
      <xdr:colOff>1247775</xdr:colOff>
      <xdr:row>260</xdr:row>
      <xdr:rowOff>19050</xdr:rowOff>
    </xdr:to>
    <xdr:pic>
      <xdr:nvPicPr>
        <xdr:cNvPr id="48" name="Picture 1544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678370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1419225</xdr:colOff>
      <xdr:row>436</xdr:row>
      <xdr:rowOff>9525</xdr:rowOff>
    </xdr:from>
    <xdr:to>
      <xdr:col>4</xdr:col>
      <xdr:colOff>1247775</xdr:colOff>
      <xdr:row>436</xdr:row>
      <xdr:rowOff>19050</xdr:rowOff>
    </xdr:to>
    <xdr:pic>
      <xdr:nvPicPr>
        <xdr:cNvPr id="49" name="Picture 1585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1632882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571500</xdr:colOff>
      <xdr:row>1</xdr:row>
      <xdr:rowOff>0</xdr:rowOff>
    </xdr:from>
    <xdr:to>
      <xdr:col>12</xdr:col>
      <xdr:colOff>581025</xdr:colOff>
      <xdr:row>2</xdr:row>
      <xdr:rowOff>95250</xdr:rowOff>
    </xdr:to>
    <xdr:sp>
      <xdr:nvSpPr>
        <xdr:cNvPr id="50" name="Line 11"/>
        <xdr:cNvSpPr>
          <a:spLocks/>
        </xdr:cNvSpPr>
      </xdr:nvSpPr>
      <xdr:spPr>
        <a:xfrm>
          <a:off x="9191625" y="333375"/>
          <a:ext cx="9525" cy="247650"/>
        </a:xfrm>
        <a:prstGeom prst="line">
          <a:avLst/>
        </a:prstGeom>
        <a:noFill/>
        <a:ln w="38100" cmpd="sng">
          <a:solidFill>
            <a:srgbClr val="00008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155</xdr:row>
      <xdr:rowOff>0</xdr:rowOff>
    </xdr:from>
    <xdr:to>
      <xdr:col>4</xdr:col>
      <xdr:colOff>9525</xdr:colOff>
      <xdr:row>155</xdr:row>
      <xdr:rowOff>0</xdr:rowOff>
    </xdr:to>
    <xdr:pic>
      <xdr:nvPicPr>
        <xdr:cNvPr id="1" name="Picture 21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168800"/>
          <a:ext cx="495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1114425</xdr:colOff>
      <xdr:row>85</xdr:row>
      <xdr:rowOff>0</xdr:rowOff>
    </xdr:from>
    <xdr:to>
      <xdr:col>5</xdr:col>
      <xdr:colOff>0</xdr:colOff>
      <xdr:row>85</xdr:row>
      <xdr:rowOff>0</xdr:rowOff>
    </xdr:to>
    <xdr:pic>
      <xdr:nvPicPr>
        <xdr:cNvPr id="2" name="Picture 22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36604575"/>
          <a:ext cx="257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1171575</xdr:colOff>
      <xdr:row>56</xdr:row>
      <xdr:rowOff>0</xdr:rowOff>
    </xdr:from>
    <xdr:to>
      <xdr:col>4</xdr:col>
      <xdr:colOff>1209675</xdr:colOff>
      <xdr:row>56</xdr:row>
      <xdr:rowOff>0</xdr:rowOff>
    </xdr:to>
    <xdr:pic>
      <xdr:nvPicPr>
        <xdr:cNvPr id="3" name="Picture 39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7350" y="241839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1171575</xdr:colOff>
      <xdr:row>31</xdr:row>
      <xdr:rowOff>0</xdr:rowOff>
    </xdr:from>
    <xdr:to>
      <xdr:col>4</xdr:col>
      <xdr:colOff>1209675</xdr:colOff>
      <xdr:row>31</xdr:row>
      <xdr:rowOff>0</xdr:rowOff>
    </xdr:to>
    <xdr:pic>
      <xdr:nvPicPr>
        <xdr:cNvPr id="4" name="Picture 40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7350" y="137445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pic>
      <xdr:nvPicPr>
        <xdr:cNvPr id="5" name="Picture 41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5516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1181100</xdr:colOff>
      <xdr:row>56</xdr:row>
      <xdr:rowOff>0</xdr:rowOff>
    </xdr:from>
    <xdr:to>
      <xdr:col>5</xdr:col>
      <xdr:colOff>1295400</xdr:colOff>
      <xdr:row>56</xdr:row>
      <xdr:rowOff>0</xdr:rowOff>
    </xdr:to>
    <xdr:pic>
      <xdr:nvPicPr>
        <xdr:cNvPr id="6" name="Picture 44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24183975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155</xdr:row>
      <xdr:rowOff>0</xdr:rowOff>
    </xdr:from>
    <xdr:to>
      <xdr:col>4</xdr:col>
      <xdr:colOff>9525</xdr:colOff>
      <xdr:row>155</xdr:row>
      <xdr:rowOff>0</xdr:rowOff>
    </xdr:to>
    <xdr:pic>
      <xdr:nvPicPr>
        <xdr:cNvPr id="7" name="Picture 45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168800"/>
          <a:ext cx="495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1114425</xdr:colOff>
      <xdr:row>94</xdr:row>
      <xdr:rowOff>0</xdr:rowOff>
    </xdr:from>
    <xdr:to>
      <xdr:col>5</xdr:col>
      <xdr:colOff>0</xdr:colOff>
      <xdr:row>94</xdr:row>
      <xdr:rowOff>0</xdr:rowOff>
    </xdr:to>
    <xdr:pic>
      <xdr:nvPicPr>
        <xdr:cNvPr id="8" name="Picture 46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38738175"/>
          <a:ext cx="257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56</xdr:row>
      <xdr:rowOff>0</xdr:rowOff>
    </xdr:from>
    <xdr:to>
      <xdr:col>12</xdr:col>
      <xdr:colOff>0</xdr:colOff>
      <xdr:row>56</xdr:row>
      <xdr:rowOff>0</xdr:rowOff>
    </xdr:to>
    <xdr:pic>
      <xdr:nvPicPr>
        <xdr:cNvPr id="9" name="Picture 49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24183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31</xdr:row>
      <xdr:rowOff>0</xdr:rowOff>
    </xdr:from>
    <xdr:to>
      <xdr:col>12</xdr:col>
      <xdr:colOff>0</xdr:colOff>
      <xdr:row>31</xdr:row>
      <xdr:rowOff>0</xdr:rowOff>
    </xdr:to>
    <xdr:pic>
      <xdr:nvPicPr>
        <xdr:cNvPr id="10" name="Picture 50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13744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155</xdr:row>
      <xdr:rowOff>0</xdr:rowOff>
    </xdr:from>
    <xdr:to>
      <xdr:col>12</xdr:col>
      <xdr:colOff>0</xdr:colOff>
      <xdr:row>155</xdr:row>
      <xdr:rowOff>0</xdr:rowOff>
    </xdr:to>
    <xdr:pic>
      <xdr:nvPicPr>
        <xdr:cNvPr id="11" name="Picture 51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5516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56</xdr:row>
      <xdr:rowOff>0</xdr:rowOff>
    </xdr:from>
    <xdr:to>
      <xdr:col>12</xdr:col>
      <xdr:colOff>0</xdr:colOff>
      <xdr:row>56</xdr:row>
      <xdr:rowOff>0</xdr:rowOff>
    </xdr:to>
    <xdr:pic>
      <xdr:nvPicPr>
        <xdr:cNvPr id="12" name="Picture 52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24183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94</xdr:row>
      <xdr:rowOff>0</xdr:rowOff>
    </xdr:from>
    <xdr:to>
      <xdr:col>12</xdr:col>
      <xdr:colOff>0</xdr:colOff>
      <xdr:row>94</xdr:row>
      <xdr:rowOff>0</xdr:rowOff>
    </xdr:to>
    <xdr:pic>
      <xdr:nvPicPr>
        <xdr:cNvPr id="13" name="Picture 53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38738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155</xdr:row>
      <xdr:rowOff>0</xdr:rowOff>
    </xdr:from>
    <xdr:to>
      <xdr:col>12</xdr:col>
      <xdr:colOff>0</xdr:colOff>
      <xdr:row>155</xdr:row>
      <xdr:rowOff>0</xdr:rowOff>
    </xdr:to>
    <xdr:pic>
      <xdr:nvPicPr>
        <xdr:cNvPr id="14" name="Picture 54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5516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155</xdr:row>
      <xdr:rowOff>0</xdr:rowOff>
    </xdr:from>
    <xdr:to>
      <xdr:col>12</xdr:col>
      <xdr:colOff>0</xdr:colOff>
      <xdr:row>155</xdr:row>
      <xdr:rowOff>0</xdr:rowOff>
    </xdr:to>
    <xdr:pic>
      <xdr:nvPicPr>
        <xdr:cNvPr id="15" name="Picture 55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5516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155</xdr:row>
      <xdr:rowOff>0</xdr:rowOff>
    </xdr:from>
    <xdr:to>
      <xdr:col>12</xdr:col>
      <xdr:colOff>0</xdr:colOff>
      <xdr:row>155</xdr:row>
      <xdr:rowOff>0</xdr:rowOff>
    </xdr:to>
    <xdr:pic>
      <xdr:nvPicPr>
        <xdr:cNvPr id="16" name="Picture 56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5516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155</xdr:row>
      <xdr:rowOff>0</xdr:rowOff>
    </xdr:from>
    <xdr:to>
      <xdr:col>12</xdr:col>
      <xdr:colOff>0</xdr:colOff>
      <xdr:row>155</xdr:row>
      <xdr:rowOff>0</xdr:rowOff>
    </xdr:to>
    <xdr:pic>
      <xdr:nvPicPr>
        <xdr:cNvPr id="17" name="Picture 57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5516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155</xdr:row>
      <xdr:rowOff>0</xdr:rowOff>
    </xdr:from>
    <xdr:to>
      <xdr:col>12</xdr:col>
      <xdr:colOff>0</xdr:colOff>
      <xdr:row>155</xdr:row>
      <xdr:rowOff>0</xdr:rowOff>
    </xdr:to>
    <xdr:pic>
      <xdr:nvPicPr>
        <xdr:cNvPr id="18" name="Picture 58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5516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0</xdr:colOff>
      <xdr:row>130</xdr:row>
      <xdr:rowOff>0</xdr:rowOff>
    </xdr:to>
    <xdr:pic>
      <xdr:nvPicPr>
        <xdr:cNvPr id="19" name="Picture 59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47348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155</xdr:row>
      <xdr:rowOff>0</xdr:rowOff>
    </xdr:from>
    <xdr:to>
      <xdr:col>12</xdr:col>
      <xdr:colOff>0</xdr:colOff>
      <xdr:row>155</xdr:row>
      <xdr:rowOff>0</xdr:rowOff>
    </xdr:to>
    <xdr:pic>
      <xdr:nvPicPr>
        <xdr:cNvPr id="20" name="Picture 60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5516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155</xdr:row>
      <xdr:rowOff>0</xdr:rowOff>
    </xdr:from>
    <xdr:to>
      <xdr:col>12</xdr:col>
      <xdr:colOff>0</xdr:colOff>
      <xdr:row>155</xdr:row>
      <xdr:rowOff>0</xdr:rowOff>
    </xdr:to>
    <xdr:pic>
      <xdr:nvPicPr>
        <xdr:cNvPr id="21" name="Picture 61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5516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155</xdr:row>
      <xdr:rowOff>0</xdr:rowOff>
    </xdr:from>
    <xdr:to>
      <xdr:col>12</xdr:col>
      <xdr:colOff>0</xdr:colOff>
      <xdr:row>155</xdr:row>
      <xdr:rowOff>0</xdr:rowOff>
    </xdr:to>
    <xdr:pic>
      <xdr:nvPicPr>
        <xdr:cNvPr id="22" name="Picture 62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5516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107</xdr:row>
      <xdr:rowOff>0</xdr:rowOff>
    </xdr:from>
    <xdr:to>
      <xdr:col>12</xdr:col>
      <xdr:colOff>0</xdr:colOff>
      <xdr:row>107</xdr:row>
      <xdr:rowOff>0</xdr:rowOff>
    </xdr:to>
    <xdr:pic>
      <xdr:nvPicPr>
        <xdr:cNvPr id="23" name="Picture 63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4204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155</xdr:row>
      <xdr:rowOff>0</xdr:rowOff>
    </xdr:from>
    <xdr:to>
      <xdr:col>12</xdr:col>
      <xdr:colOff>0</xdr:colOff>
      <xdr:row>155</xdr:row>
      <xdr:rowOff>0</xdr:rowOff>
    </xdr:to>
    <xdr:pic>
      <xdr:nvPicPr>
        <xdr:cNvPr id="24" name="Picture 64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5516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96</xdr:row>
      <xdr:rowOff>0</xdr:rowOff>
    </xdr:from>
    <xdr:to>
      <xdr:col>12</xdr:col>
      <xdr:colOff>0</xdr:colOff>
      <xdr:row>96</xdr:row>
      <xdr:rowOff>0</xdr:rowOff>
    </xdr:to>
    <xdr:pic>
      <xdr:nvPicPr>
        <xdr:cNvPr id="25" name="Picture 65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39262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155</xdr:row>
      <xdr:rowOff>0</xdr:rowOff>
    </xdr:from>
    <xdr:to>
      <xdr:col>12</xdr:col>
      <xdr:colOff>0</xdr:colOff>
      <xdr:row>155</xdr:row>
      <xdr:rowOff>0</xdr:rowOff>
    </xdr:to>
    <xdr:pic>
      <xdr:nvPicPr>
        <xdr:cNvPr id="26" name="Picture 66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5516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155</xdr:row>
      <xdr:rowOff>0</xdr:rowOff>
    </xdr:from>
    <xdr:to>
      <xdr:col>12</xdr:col>
      <xdr:colOff>0</xdr:colOff>
      <xdr:row>155</xdr:row>
      <xdr:rowOff>0</xdr:rowOff>
    </xdr:to>
    <xdr:pic>
      <xdr:nvPicPr>
        <xdr:cNvPr id="27" name="Picture 67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5516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155</xdr:row>
      <xdr:rowOff>0</xdr:rowOff>
    </xdr:from>
    <xdr:to>
      <xdr:col>12</xdr:col>
      <xdr:colOff>0</xdr:colOff>
      <xdr:row>155</xdr:row>
      <xdr:rowOff>0</xdr:rowOff>
    </xdr:to>
    <xdr:pic>
      <xdr:nvPicPr>
        <xdr:cNvPr id="28" name="Picture 68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5516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155</xdr:row>
      <xdr:rowOff>0</xdr:rowOff>
    </xdr:from>
    <xdr:to>
      <xdr:col>12</xdr:col>
      <xdr:colOff>0</xdr:colOff>
      <xdr:row>155</xdr:row>
      <xdr:rowOff>0</xdr:rowOff>
    </xdr:to>
    <xdr:pic>
      <xdr:nvPicPr>
        <xdr:cNvPr id="29" name="Picture 69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5516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155</xdr:row>
      <xdr:rowOff>0</xdr:rowOff>
    </xdr:from>
    <xdr:to>
      <xdr:col>12</xdr:col>
      <xdr:colOff>0</xdr:colOff>
      <xdr:row>155</xdr:row>
      <xdr:rowOff>0</xdr:rowOff>
    </xdr:to>
    <xdr:pic>
      <xdr:nvPicPr>
        <xdr:cNvPr id="30" name="Picture 70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5516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155</xdr:row>
      <xdr:rowOff>0</xdr:rowOff>
    </xdr:from>
    <xdr:to>
      <xdr:col>12</xdr:col>
      <xdr:colOff>0</xdr:colOff>
      <xdr:row>155</xdr:row>
      <xdr:rowOff>0</xdr:rowOff>
    </xdr:to>
    <xdr:pic>
      <xdr:nvPicPr>
        <xdr:cNvPr id="31" name="Picture 71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5516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155</xdr:row>
      <xdr:rowOff>0</xdr:rowOff>
    </xdr:from>
    <xdr:to>
      <xdr:col>12</xdr:col>
      <xdr:colOff>0</xdr:colOff>
      <xdr:row>155</xdr:row>
      <xdr:rowOff>0</xdr:rowOff>
    </xdr:to>
    <xdr:pic>
      <xdr:nvPicPr>
        <xdr:cNvPr id="32" name="Picture 72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5516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155</xdr:row>
      <xdr:rowOff>0</xdr:rowOff>
    </xdr:from>
    <xdr:to>
      <xdr:col>12</xdr:col>
      <xdr:colOff>0</xdr:colOff>
      <xdr:row>155</xdr:row>
      <xdr:rowOff>0</xdr:rowOff>
    </xdr:to>
    <xdr:pic>
      <xdr:nvPicPr>
        <xdr:cNvPr id="33" name="Picture 73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5516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155</xdr:row>
      <xdr:rowOff>0</xdr:rowOff>
    </xdr:from>
    <xdr:to>
      <xdr:col>12</xdr:col>
      <xdr:colOff>0</xdr:colOff>
      <xdr:row>155</xdr:row>
      <xdr:rowOff>0</xdr:rowOff>
    </xdr:to>
    <xdr:pic>
      <xdr:nvPicPr>
        <xdr:cNvPr id="34" name="Picture 74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5516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155</xdr:row>
      <xdr:rowOff>0</xdr:rowOff>
    </xdr:from>
    <xdr:to>
      <xdr:col>12</xdr:col>
      <xdr:colOff>0</xdr:colOff>
      <xdr:row>155</xdr:row>
      <xdr:rowOff>0</xdr:rowOff>
    </xdr:to>
    <xdr:pic>
      <xdr:nvPicPr>
        <xdr:cNvPr id="35" name="Picture 75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5516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155</xdr:row>
      <xdr:rowOff>0</xdr:rowOff>
    </xdr:from>
    <xdr:to>
      <xdr:col>12</xdr:col>
      <xdr:colOff>0</xdr:colOff>
      <xdr:row>155</xdr:row>
      <xdr:rowOff>0</xdr:rowOff>
    </xdr:to>
    <xdr:pic>
      <xdr:nvPicPr>
        <xdr:cNvPr id="36" name="Picture 76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5516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155</xdr:row>
      <xdr:rowOff>0</xdr:rowOff>
    </xdr:from>
    <xdr:to>
      <xdr:col>12</xdr:col>
      <xdr:colOff>0</xdr:colOff>
      <xdr:row>155</xdr:row>
      <xdr:rowOff>0</xdr:rowOff>
    </xdr:to>
    <xdr:pic>
      <xdr:nvPicPr>
        <xdr:cNvPr id="37" name="Picture 77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5516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155</xdr:row>
      <xdr:rowOff>0</xdr:rowOff>
    </xdr:from>
    <xdr:to>
      <xdr:col>12</xdr:col>
      <xdr:colOff>0</xdr:colOff>
      <xdr:row>155</xdr:row>
      <xdr:rowOff>0</xdr:rowOff>
    </xdr:to>
    <xdr:pic>
      <xdr:nvPicPr>
        <xdr:cNvPr id="38" name="Picture 78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5516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155</xdr:row>
      <xdr:rowOff>0</xdr:rowOff>
    </xdr:from>
    <xdr:to>
      <xdr:col>12</xdr:col>
      <xdr:colOff>0</xdr:colOff>
      <xdr:row>155</xdr:row>
      <xdr:rowOff>0</xdr:rowOff>
    </xdr:to>
    <xdr:pic>
      <xdr:nvPicPr>
        <xdr:cNvPr id="39" name="Picture 79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5516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155</xdr:row>
      <xdr:rowOff>0</xdr:rowOff>
    </xdr:from>
    <xdr:to>
      <xdr:col>12</xdr:col>
      <xdr:colOff>0</xdr:colOff>
      <xdr:row>155</xdr:row>
      <xdr:rowOff>0</xdr:rowOff>
    </xdr:to>
    <xdr:pic>
      <xdr:nvPicPr>
        <xdr:cNvPr id="40" name="Picture 80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5516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155</xdr:row>
      <xdr:rowOff>0</xdr:rowOff>
    </xdr:from>
    <xdr:to>
      <xdr:col>12</xdr:col>
      <xdr:colOff>0</xdr:colOff>
      <xdr:row>155</xdr:row>
      <xdr:rowOff>0</xdr:rowOff>
    </xdr:to>
    <xdr:pic>
      <xdr:nvPicPr>
        <xdr:cNvPr id="41" name="Picture 81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5516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155</xdr:row>
      <xdr:rowOff>0</xdr:rowOff>
    </xdr:from>
    <xdr:to>
      <xdr:col>12</xdr:col>
      <xdr:colOff>0</xdr:colOff>
      <xdr:row>155</xdr:row>
      <xdr:rowOff>0</xdr:rowOff>
    </xdr:to>
    <xdr:pic>
      <xdr:nvPicPr>
        <xdr:cNvPr id="42" name="Picture 82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5516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155</xdr:row>
      <xdr:rowOff>0</xdr:rowOff>
    </xdr:from>
    <xdr:to>
      <xdr:col>12</xdr:col>
      <xdr:colOff>0</xdr:colOff>
      <xdr:row>155</xdr:row>
      <xdr:rowOff>0</xdr:rowOff>
    </xdr:to>
    <xdr:pic>
      <xdr:nvPicPr>
        <xdr:cNvPr id="43" name="Picture 83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5516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155</xdr:row>
      <xdr:rowOff>0</xdr:rowOff>
    </xdr:from>
    <xdr:to>
      <xdr:col>12</xdr:col>
      <xdr:colOff>0</xdr:colOff>
      <xdr:row>155</xdr:row>
      <xdr:rowOff>0</xdr:rowOff>
    </xdr:to>
    <xdr:pic>
      <xdr:nvPicPr>
        <xdr:cNvPr id="44" name="Picture 84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5516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155</xdr:row>
      <xdr:rowOff>0</xdr:rowOff>
    </xdr:from>
    <xdr:to>
      <xdr:col>12</xdr:col>
      <xdr:colOff>0</xdr:colOff>
      <xdr:row>155</xdr:row>
      <xdr:rowOff>0</xdr:rowOff>
    </xdr:to>
    <xdr:pic>
      <xdr:nvPicPr>
        <xdr:cNvPr id="45" name="Picture 85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5516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155</xdr:row>
      <xdr:rowOff>0</xdr:rowOff>
    </xdr:from>
    <xdr:to>
      <xdr:col>12</xdr:col>
      <xdr:colOff>0</xdr:colOff>
      <xdr:row>155</xdr:row>
      <xdr:rowOff>0</xdr:rowOff>
    </xdr:to>
    <xdr:pic>
      <xdr:nvPicPr>
        <xdr:cNvPr id="46" name="Picture 86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5516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155</xdr:row>
      <xdr:rowOff>0</xdr:rowOff>
    </xdr:from>
    <xdr:to>
      <xdr:col>12</xdr:col>
      <xdr:colOff>0</xdr:colOff>
      <xdr:row>155</xdr:row>
      <xdr:rowOff>0</xdr:rowOff>
    </xdr:to>
    <xdr:pic>
      <xdr:nvPicPr>
        <xdr:cNvPr id="47" name="Picture 87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5516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155</xdr:row>
      <xdr:rowOff>0</xdr:rowOff>
    </xdr:from>
    <xdr:to>
      <xdr:col>12</xdr:col>
      <xdr:colOff>0</xdr:colOff>
      <xdr:row>155</xdr:row>
      <xdr:rowOff>0</xdr:rowOff>
    </xdr:to>
    <xdr:pic>
      <xdr:nvPicPr>
        <xdr:cNvPr id="48" name="Picture 88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5516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155</xdr:row>
      <xdr:rowOff>0</xdr:rowOff>
    </xdr:from>
    <xdr:to>
      <xdr:col>12</xdr:col>
      <xdr:colOff>0</xdr:colOff>
      <xdr:row>155</xdr:row>
      <xdr:rowOff>0</xdr:rowOff>
    </xdr:to>
    <xdr:pic>
      <xdr:nvPicPr>
        <xdr:cNvPr id="49" name="Picture 89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5516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155</xdr:row>
      <xdr:rowOff>0</xdr:rowOff>
    </xdr:from>
    <xdr:to>
      <xdr:col>12</xdr:col>
      <xdr:colOff>0</xdr:colOff>
      <xdr:row>155</xdr:row>
      <xdr:rowOff>0</xdr:rowOff>
    </xdr:to>
    <xdr:pic>
      <xdr:nvPicPr>
        <xdr:cNvPr id="50" name="Picture 90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5516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155</xdr:row>
      <xdr:rowOff>0</xdr:rowOff>
    </xdr:from>
    <xdr:to>
      <xdr:col>12</xdr:col>
      <xdr:colOff>0</xdr:colOff>
      <xdr:row>155</xdr:row>
      <xdr:rowOff>0</xdr:rowOff>
    </xdr:to>
    <xdr:pic>
      <xdr:nvPicPr>
        <xdr:cNvPr id="51" name="Picture 91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5516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155</xdr:row>
      <xdr:rowOff>0</xdr:rowOff>
    </xdr:from>
    <xdr:to>
      <xdr:col>12</xdr:col>
      <xdr:colOff>0</xdr:colOff>
      <xdr:row>155</xdr:row>
      <xdr:rowOff>0</xdr:rowOff>
    </xdr:to>
    <xdr:pic>
      <xdr:nvPicPr>
        <xdr:cNvPr id="52" name="Picture 92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5516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155</xdr:row>
      <xdr:rowOff>0</xdr:rowOff>
    </xdr:from>
    <xdr:to>
      <xdr:col>12</xdr:col>
      <xdr:colOff>0</xdr:colOff>
      <xdr:row>155</xdr:row>
      <xdr:rowOff>0</xdr:rowOff>
    </xdr:to>
    <xdr:pic>
      <xdr:nvPicPr>
        <xdr:cNvPr id="53" name="Picture 93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5516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155</xdr:row>
      <xdr:rowOff>0</xdr:rowOff>
    </xdr:from>
    <xdr:to>
      <xdr:col>12</xdr:col>
      <xdr:colOff>0</xdr:colOff>
      <xdr:row>155</xdr:row>
      <xdr:rowOff>0</xdr:rowOff>
    </xdr:to>
    <xdr:pic>
      <xdr:nvPicPr>
        <xdr:cNvPr id="54" name="Picture 94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5516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152</xdr:row>
      <xdr:rowOff>0</xdr:rowOff>
    </xdr:from>
    <xdr:to>
      <xdr:col>12</xdr:col>
      <xdr:colOff>0</xdr:colOff>
      <xdr:row>152</xdr:row>
      <xdr:rowOff>0</xdr:rowOff>
    </xdr:to>
    <xdr:pic>
      <xdr:nvPicPr>
        <xdr:cNvPr id="55" name="Picture 95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5428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155</xdr:row>
      <xdr:rowOff>0</xdr:rowOff>
    </xdr:from>
    <xdr:to>
      <xdr:col>12</xdr:col>
      <xdr:colOff>0</xdr:colOff>
      <xdr:row>155</xdr:row>
      <xdr:rowOff>0</xdr:rowOff>
    </xdr:to>
    <xdr:pic>
      <xdr:nvPicPr>
        <xdr:cNvPr id="56" name="Picture 96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5516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155</xdr:row>
      <xdr:rowOff>0</xdr:rowOff>
    </xdr:from>
    <xdr:to>
      <xdr:col>12</xdr:col>
      <xdr:colOff>0</xdr:colOff>
      <xdr:row>155</xdr:row>
      <xdr:rowOff>0</xdr:rowOff>
    </xdr:to>
    <xdr:pic>
      <xdr:nvPicPr>
        <xdr:cNvPr id="57" name="Picture 97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5516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155</xdr:row>
      <xdr:rowOff>0</xdr:rowOff>
    </xdr:from>
    <xdr:to>
      <xdr:col>12</xdr:col>
      <xdr:colOff>0</xdr:colOff>
      <xdr:row>155</xdr:row>
      <xdr:rowOff>0</xdr:rowOff>
    </xdr:to>
    <xdr:pic>
      <xdr:nvPicPr>
        <xdr:cNvPr id="58" name="Picture 98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5516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155</xdr:row>
      <xdr:rowOff>0</xdr:rowOff>
    </xdr:from>
    <xdr:to>
      <xdr:col>12</xdr:col>
      <xdr:colOff>0</xdr:colOff>
      <xdr:row>155</xdr:row>
      <xdr:rowOff>0</xdr:rowOff>
    </xdr:to>
    <xdr:pic>
      <xdr:nvPicPr>
        <xdr:cNvPr id="59" name="Picture 99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5516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137</xdr:row>
      <xdr:rowOff>0</xdr:rowOff>
    </xdr:from>
    <xdr:to>
      <xdr:col>12</xdr:col>
      <xdr:colOff>0</xdr:colOff>
      <xdr:row>137</xdr:row>
      <xdr:rowOff>0</xdr:rowOff>
    </xdr:to>
    <xdr:pic>
      <xdr:nvPicPr>
        <xdr:cNvPr id="60" name="Picture 100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48748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155</xdr:row>
      <xdr:rowOff>0</xdr:rowOff>
    </xdr:from>
    <xdr:to>
      <xdr:col>12</xdr:col>
      <xdr:colOff>0</xdr:colOff>
      <xdr:row>155</xdr:row>
      <xdr:rowOff>0</xdr:rowOff>
    </xdr:to>
    <xdr:pic>
      <xdr:nvPicPr>
        <xdr:cNvPr id="61" name="Picture 101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5516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71</xdr:row>
      <xdr:rowOff>0</xdr:rowOff>
    </xdr:from>
    <xdr:to>
      <xdr:col>12</xdr:col>
      <xdr:colOff>0</xdr:colOff>
      <xdr:row>71</xdr:row>
      <xdr:rowOff>0</xdr:rowOff>
    </xdr:to>
    <xdr:pic>
      <xdr:nvPicPr>
        <xdr:cNvPr id="62" name="Picture 102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31061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155</xdr:row>
      <xdr:rowOff>0</xdr:rowOff>
    </xdr:from>
    <xdr:to>
      <xdr:col>12</xdr:col>
      <xdr:colOff>0</xdr:colOff>
      <xdr:row>155</xdr:row>
      <xdr:rowOff>0</xdr:rowOff>
    </xdr:to>
    <xdr:pic>
      <xdr:nvPicPr>
        <xdr:cNvPr id="63" name="Picture 103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5516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155</xdr:row>
      <xdr:rowOff>0</xdr:rowOff>
    </xdr:from>
    <xdr:to>
      <xdr:col>12</xdr:col>
      <xdr:colOff>0</xdr:colOff>
      <xdr:row>155</xdr:row>
      <xdr:rowOff>0</xdr:rowOff>
    </xdr:to>
    <xdr:pic>
      <xdr:nvPicPr>
        <xdr:cNvPr id="64" name="Picture 104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5516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155</xdr:row>
      <xdr:rowOff>0</xdr:rowOff>
    </xdr:from>
    <xdr:to>
      <xdr:col>12</xdr:col>
      <xdr:colOff>0</xdr:colOff>
      <xdr:row>155</xdr:row>
      <xdr:rowOff>0</xdr:rowOff>
    </xdr:to>
    <xdr:pic>
      <xdr:nvPicPr>
        <xdr:cNvPr id="65" name="Picture 105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5516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153</xdr:row>
      <xdr:rowOff>38100</xdr:rowOff>
    </xdr:from>
    <xdr:to>
      <xdr:col>12</xdr:col>
      <xdr:colOff>0</xdr:colOff>
      <xdr:row>153</xdr:row>
      <xdr:rowOff>200025</xdr:rowOff>
    </xdr:to>
    <xdr:pic>
      <xdr:nvPicPr>
        <xdr:cNvPr id="66" name="Picture 106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548068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148</xdr:row>
      <xdr:rowOff>85725</xdr:rowOff>
    </xdr:from>
    <xdr:to>
      <xdr:col>12</xdr:col>
      <xdr:colOff>0</xdr:colOff>
      <xdr:row>148</xdr:row>
      <xdr:rowOff>200025</xdr:rowOff>
    </xdr:to>
    <xdr:pic>
      <xdr:nvPicPr>
        <xdr:cNvPr id="67" name="Picture 107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53568600"/>
          <a:ext cx="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136</xdr:row>
      <xdr:rowOff>0</xdr:rowOff>
    </xdr:from>
    <xdr:to>
      <xdr:col>12</xdr:col>
      <xdr:colOff>0</xdr:colOff>
      <xdr:row>136</xdr:row>
      <xdr:rowOff>0</xdr:rowOff>
    </xdr:to>
    <xdr:pic>
      <xdr:nvPicPr>
        <xdr:cNvPr id="68" name="Picture 108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48548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135</xdr:row>
      <xdr:rowOff>123825</xdr:rowOff>
    </xdr:from>
    <xdr:to>
      <xdr:col>12</xdr:col>
      <xdr:colOff>0</xdr:colOff>
      <xdr:row>135</xdr:row>
      <xdr:rowOff>200025</xdr:rowOff>
    </xdr:to>
    <xdr:pic>
      <xdr:nvPicPr>
        <xdr:cNvPr id="69" name="Picture 110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48472725"/>
          <a:ext cx="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122</xdr:row>
      <xdr:rowOff>28575</xdr:rowOff>
    </xdr:from>
    <xdr:to>
      <xdr:col>12</xdr:col>
      <xdr:colOff>0</xdr:colOff>
      <xdr:row>123</xdr:row>
      <xdr:rowOff>0</xdr:rowOff>
    </xdr:to>
    <xdr:pic>
      <xdr:nvPicPr>
        <xdr:cNvPr id="70" name="Picture 111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45196125"/>
          <a:ext cx="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109</xdr:row>
      <xdr:rowOff>38100</xdr:rowOff>
    </xdr:from>
    <xdr:to>
      <xdr:col>12</xdr:col>
      <xdr:colOff>0</xdr:colOff>
      <xdr:row>109</xdr:row>
      <xdr:rowOff>257175</xdr:rowOff>
    </xdr:to>
    <xdr:pic>
      <xdr:nvPicPr>
        <xdr:cNvPr id="71" name="Picture 112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4248150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107</xdr:row>
      <xdr:rowOff>38100</xdr:rowOff>
    </xdr:from>
    <xdr:to>
      <xdr:col>12</xdr:col>
      <xdr:colOff>0</xdr:colOff>
      <xdr:row>107</xdr:row>
      <xdr:rowOff>200025</xdr:rowOff>
    </xdr:to>
    <xdr:pic>
      <xdr:nvPicPr>
        <xdr:cNvPr id="72" name="Picture 113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420814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155</xdr:row>
      <xdr:rowOff>0</xdr:rowOff>
    </xdr:from>
    <xdr:to>
      <xdr:col>12</xdr:col>
      <xdr:colOff>0</xdr:colOff>
      <xdr:row>155</xdr:row>
      <xdr:rowOff>0</xdr:rowOff>
    </xdr:to>
    <xdr:pic>
      <xdr:nvPicPr>
        <xdr:cNvPr id="73" name="Picture 114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5516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94</xdr:row>
      <xdr:rowOff>38100</xdr:rowOff>
    </xdr:from>
    <xdr:to>
      <xdr:col>12</xdr:col>
      <xdr:colOff>0</xdr:colOff>
      <xdr:row>94</xdr:row>
      <xdr:rowOff>257175</xdr:rowOff>
    </xdr:to>
    <xdr:pic>
      <xdr:nvPicPr>
        <xdr:cNvPr id="74" name="Picture 115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38776275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95</xdr:row>
      <xdr:rowOff>38100</xdr:rowOff>
    </xdr:from>
    <xdr:to>
      <xdr:col>12</xdr:col>
      <xdr:colOff>0</xdr:colOff>
      <xdr:row>95</xdr:row>
      <xdr:rowOff>200025</xdr:rowOff>
    </xdr:to>
    <xdr:pic>
      <xdr:nvPicPr>
        <xdr:cNvPr id="75" name="Picture 116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39100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98</xdr:row>
      <xdr:rowOff>38100</xdr:rowOff>
    </xdr:from>
    <xdr:to>
      <xdr:col>12</xdr:col>
      <xdr:colOff>0</xdr:colOff>
      <xdr:row>98</xdr:row>
      <xdr:rowOff>200025</xdr:rowOff>
    </xdr:to>
    <xdr:pic>
      <xdr:nvPicPr>
        <xdr:cNvPr id="76" name="Picture 117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397002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89</xdr:row>
      <xdr:rowOff>152400</xdr:rowOff>
    </xdr:from>
    <xdr:to>
      <xdr:col>12</xdr:col>
      <xdr:colOff>0</xdr:colOff>
      <xdr:row>90</xdr:row>
      <xdr:rowOff>200025</xdr:rowOff>
    </xdr:to>
    <xdr:pic>
      <xdr:nvPicPr>
        <xdr:cNvPr id="77" name="Picture 118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37642800"/>
          <a:ext cx="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91</xdr:row>
      <xdr:rowOff>38100</xdr:rowOff>
    </xdr:from>
    <xdr:to>
      <xdr:col>12</xdr:col>
      <xdr:colOff>0</xdr:colOff>
      <xdr:row>92</xdr:row>
      <xdr:rowOff>19050</xdr:rowOff>
    </xdr:to>
    <xdr:pic>
      <xdr:nvPicPr>
        <xdr:cNvPr id="78" name="Picture 119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380523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89</xdr:row>
      <xdr:rowOff>28575</xdr:rowOff>
    </xdr:from>
    <xdr:to>
      <xdr:col>12</xdr:col>
      <xdr:colOff>0</xdr:colOff>
      <xdr:row>89</xdr:row>
      <xdr:rowOff>190500</xdr:rowOff>
    </xdr:to>
    <xdr:pic>
      <xdr:nvPicPr>
        <xdr:cNvPr id="79" name="Picture 120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3751897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75</xdr:row>
      <xdr:rowOff>0</xdr:rowOff>
    </xdr:from>
    <xdr:to>
      <xdr:col>12</xdr:col>
      <xdr:colOff>0</xdr:colOff>
      <xdr:row>75</xdr:row>
      <xdr:rowOff>0</xdr:rowOff>
    </xdr:to>
    <xdr:pic>
      <xdr:nvPicPr>
        <xdr:cNvPr id="80" name="Picture 121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32394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76</xdr:row>
      <xdr:rowOff>76200</xdr:rowOff>
    </xdr:from>
    <xdr:to>
      <xdr:col>12</xdr:col>
      <xdr:colOff>0</xdr:colOff>
      <xdr:row>76</xdr:row>
      <xdr:rowOff>219075</xdr:rowOff>
    </xdr:to>
    <xdr:pic>
      <xdr:nvPicPr>
        <xdr:cNvPr id="81" name="Picture 123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33118425"/>
          <a:ext cx="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63</xdr:row>
      <xdr:rowOff>38100</xdr:rowOff>
    </xdr:from>
    <xdr:to>
      <xdr:col>12</xdr:col>
      <xdr:colOff>0</xdr:colOff>
      <xdr:row>63</xdr:row>
      <xdr:rowOff>257175</xdr:rowOff>
    </xdr:to>
    <xdr:pic>
      <xdr:nvPicPr>
        <xdr:cNvPr id="82" name="Picture 124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27822525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65</xdr:row>
      <xdr:rowOff>38100</xdr:rowOff>
    </xdr:from>
    <xdr:to>
      <xdr:col>12</xdr:col>
      <xdr:colOff>0</xdr:colOff>
      <xdr:row>65</xdr:row>
      <xdr:rowOff>257175</xdr:rowOff>
    </xdr:to>
    <xdr:pic>
      <xdr:nvPicPr>
        <xdr:cNvPr id="83" name="Picture 125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28794075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66</xdr:row>
      <xdr:rowOff>38100</xdr:rowOff>
    </xdr:from>
    <xdr:to>
      <xdr:col>12</xdr:col>
      <xdr:colOff>0</xdr:colOff>
      <xdr:row>66</xdr:row>
      <xdr:rowOff>257175</xdr:rowOff>
    </xdr:to>
    <xdr:pic>
      <xdr:nvPicPr>
        <xdr:cNvPr id="84" name="Picture 126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29117925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67</xdr:row>
      <xdr:rowOff>38100</xdr:rowOff>
    </xdr:from>
    <xdr:to>
      <xdr:col>12</xdr:col>
      <xdr:colOff>0</xdr:colOff>
      <xdr:row>67</xdr:row>
      <xdr:rowOff>257175</xdr:rowOff>
    </xdr:to>
    <xdr:pic>
      <xdr:nvPicPr>
        <xdr:cNvPr id="85" name="Picture 127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2960370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50</xdr:row>
      <xdr:rowOff>0</xdr:rowOff>
    </xdr:from>
    <xdr:to>
      <xdr:col>12</xdr:col>
      <xdr:colOff>0</xdr:colOff>
      <xdr:row>50</xdr:row>
      <xdr:rowOff>0</xdr:rowOff>
    </xdr:to>
    <xdr:pic>
      <xdr:nvPicPr>
        <xdr:cNvPr id="86" name="Picture 128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21593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59</xdr:row>
      <xdr:rowOff>38100</xdr:rowOff>
    </xdr:from>
    <xdr:to>
      <xdr:col>12</xdr:col>
      <xdr:colOff>0</xdr:colOff>
      <xdr:row>59</xdr:row>
      <xdr:rowOff>257175</xdr:rowOff>
    </xdr:to>
    <xdr:pic>
      <xdr:nvPicPr>
        <xdr:cNvPr id="87" name="Picture 129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2567940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48</xdr:row>
      <xdr:rowOff>38100</xdr:rowOff>
    </xdr:from>
    <xdr:to>
      <xdr:col>12</xdr:col>
      <xdr:colOff>0</xdr:colOff>
      <xdr:row>48</xdr:row>
      <xdr:rowOff>247650</xdr:rowOff>
    </xdr:to>
    <xdr:pic>
      <xdr:nvPicPr>
        <xdr:cNvPr id="88" name="Picture 131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2082165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31</xdr:row>
      <xdr:rowOff>38100</xdr:rowOff>
    </xdr:from>
    <xdr:to>
      <xdr:col>12</xdr:col>
      <xdr:colOff>0</xdr:colOff>
      <xdr:row>31</xdr:row>
      <xdr:rowOff>257175</xdr:rowOff>
    </xdr:to>
    <xdr:pic>
      <xdr:nvPicPr>
        <xdr:cNvPr id="89" name="Picture 132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13782675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57</xdr:row>
      <xdr:rowOff>0</xdr:rowOff>
    </xdr:from>
    <xdr:to>
      <xdr:col>12</xdr:col>
      <xdr:colOff>0</xdr:colOff>
      <xdr:row>57</xdr:row>
      <xdr:rowOff>0</xdr:rowOff>
    </xdr:to>
    <xdr:pic>
      <xdr:nvPicPr>
        <xdr:cNvPr id="90" name="Picture 134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24669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35</xdr:row>
      <xdr:rowOff>38100</xdr:rowOff>
    </xdr:from>
    <xdr:to>
      <xdr:col>12</xdr:col>
      <xdr:colOff>0</xdr:colOff>
      <xdr:row>36</xdr:row>
      <xdr:rowOff>0</xdr:rowOff>
    </xdr:to>
    <xdr:pic>
      <xdr:nvPicPr>
        <xdr:cNvPr id="91" name="Picture 135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157638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20</xdr:row>
      <xdr:rowOff>38100</xdr:rowOff>
    </xdr:from>
    <xdr:to>
      <xdr:col>12</xdr:col>
      <xdr:colOff>0</xdr:colOff>
      <xdr:row>20</xdr:row>
      <xdr:rowOff>257175</xdr:rowOff>
    </xdr:to>
    <xdr:pic>
      <xdr:nvPicPr>
        <xdr:cNvPr id="92" name="Picture 137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7953375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38100</xdr:rowOff>
    </xdr:from>
    <xdr:to>
      <xdr:col>12</xdr:col>
      <xdr:colOff>0</xdr:colOff>
      <xdr:row>22</xdr:row>
      <xdr:rowOff>257175</xdr:rowOff>
    </xdr:to>
    <xdr:pic>
      <xdr:nvPicPr>
        <xdr:cNvPr id="93" name="Picture 142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908685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23</xdr:row>
      <xdr:rowOff>38100</xdr:rowOff>
    </xdr:from>
    <xdr:to>
      <xdr:col>12</xdr:col>
      <xdr:colOff>0</xdr:colOff>
      <xdr:row>23</xdr:row>
      <xdr:rowOff>257175</xdr:rowOff>
    </xdr:to>
    <xdr:pic>
      <xdr:nvPicPr>
        <xdr:cNvPr id="94" name="Picture 143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973455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11</xdr:row>
      <xdr:rowOff>38100</xdr:rowOff>
    </xdr:from>
    <xdr:to>
      <xdr:col>12</xdr:col>
      <xdr:colOff>0</xdr:colOff>
      <xdr:row>11</xdr:row>
      <xdr:rowOff>257175</xdr:rowOff>
    </xdr:to>
    <xdr:pic>
      <xdr:nvPicPr>
        <xdr:cNvPr id="95" name="Picture 144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419100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99</xdr:row>
      <xdr:rowOff>0</xdr:rowOff>
    </xdr:from>
    <xdr:to>
      <xdr:col>12</xdr:col>
      <xdr:colOff>0</xdr:colOff>
      <xdr:row>99</xdr:row>
      <xdr:rowOff>0</xdr:rowOff>
    </xdr:to>
    <xdr:pic>
      <xdr:nvPicPr>
        <xdr:cNvPr id="96" name="Picture 145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39862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153</xdr:row>
      <xdr:rowOff>0</xdr:rowOff>
    </xdr:from>
    <xdr:to>
      <xdr:col>12</xdr:col>
      <xdr:colOff>0</xdr:colOff>
      <xdr:row>153</xdr:row>
      <xdr:rowOff>0</xdr:rowOff>
    </xdr:to>
    <xdr:pic>
      <xdr:nvPicPr>
        <xdr:cNvPr id="97" name="Picture 146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54768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155</xdr:row>
      <xdr:rowOff>0</xdr:rowOff>
    </xdr:from>
    <xdr:to>
      <xdr:col>12</xdr:col>
      <xdr:colOff>0</xdr:colOff>
      <xdr:row>155</xdr:row>
      <xdr:rowOff>0</xdr:rowOff>
    </xdr:to>
    <xdr:pic>
      <xdr:nvPicPr>
        <xdr:cNvPr id="98" name="Picture 147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5516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155</xdr:row>
      <xdr:rowOff>0</xdr:rowOff>
    </xdr:from>
    <xdr:to>
      <xdr:col>12</xdr:col>
      <xdr:colOff>0</xdr:colOff>
      <xdr:row>155</xdr:row>
      <xdr:rowOff>0</xdr:rowOff>
    </xdr:to>
    <xdr:pic>
      <xdr:nvPicPr>
        <xdr:cNvPr id="99" name="Picture 148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5516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51</xdr:row>
      <xdr:rowOff>38100</xdr:rowOff>
    </xdr:from>
    <xdr:to>
      <xdr:col>12</xdr:col>
      <xdr:colOff>0</xdr:colOff>
      <xdr:row>51</xdr:row>
      <xdr:rowOff>257175</xdr:rowOff>
    </xdr:to>
    <xdr:pic>
      <xdr:nvPicPr>
        <xdr:cNvPr id="100" name="Picture 149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2244090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52</xdr:row>
      <xdr:rowOff>38100</xdr:rowOff>
    </xdr:from>
    <xdr:to>
      <xdr:col>12</xdr:col>
      <xdr:colOff>0</xdr:colOff>
      <xdr:row>52</xdr:row>
      <xdr:rowOff>257175</xdr:rowOff>
    </xdr:to>
    <xdr:pic>
      <xdr:nvPicPr>
        <xdr:cNvPr id="101" name="Picture 150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2276475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50</xdr:row>
      <xdr:rowOff>38100</xdr:rowOff>
    </xdr:from>
    <xdr:to>
      <xdr:col>12</xdr:col>
      <xdr:colOff>0</xdr:colOff>
      <xdr:row>50</xdr:row>
      <xdr:rowOff>257175</xdr:rowOff>
    </xdr:to>
    <xdr:pic>
      <xdr:nvPicPr>
        <xdr:cNvPr id="102" name="Picture 151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21631275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15</xdr:row>
      <xdr:rowOff>47625</xdr:rowOff>
    </xdr:from>
    <xdr:to>
      <xdr:col>8</xdr:col>
      <xdr:colOff>0</xdr:colOff>
      <xdr:row>15</xdr:row>
      <xdr:rowOff>247650</xdr:rowOff>
    </xdr:to>
    <xdr:pic>
      <xdr:nvPicPr>
        <xdr:cNvPr id="103" name="Picture 203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5695950"/>
          <a:ext cx="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246</xdr:row>
      <xdr:rowOff>0</xdr:rowOff>
    </xdr:from>
    <xdr:to>
      <xdr:col>8</xdr:col>
      <xdr:colOff>0</xdr:colOff>
      <xdr:row>246</xdr:row>
      <xdr:rowOff>9525</xdr:rowOff>
    </xdr:to>
    <xdr:pic>
      <xdr:nvPicPr>
        <xdr:cNvPr id="104" name="Picture 291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8129587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280</xdr:row>
      <xdr:rowOff>0</xdr:rowOff>
    </xdr:from>
    <xdr:to>
      <xdr:col>8</xdr:col>
      <xdr:colOff>0</xdr:colOff>
      <xdr:row>280</xdr:row>
      <xdr:rowOff>0</xdr:rowOff>
    </xdr:to>
    <xdr:pic>
      <xdr:nvPicPr>
        <xdr:cNvPr id="105" name="Picture 292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89868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280</xdr:row>
      <xdr:rowOff>0</xdr:rowOff>
    </xdr:from>
    <xdr:to>
      <xdr:col>8</xdr:col>
      <xdr:colOff>0</xdr:colOff>
      <xdr:row>280</xdr:row>
      <xdr:rowOff>0</xdr:rowOff>
    </xdr:to>
    <xdr:pic>
      <xdr:nvPicPr>
        <xdr:cNvPr id="106" name="Picture 293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89868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280</xdr:row>
      <xdr:rowOff>0</xdr:rowOff>
    </xdr:from>
    <xdr:to>
      <xdr:col>8</xdr:col>
      <xdr:colOff>0</xdr:colOff>
      <xdr:row>280</xdr:row>
      <xdr:rowOff>0</xdr:rowOff>
    </xdr:to>
    <xdr:pic>
      <xdr:nvPicPr>
        <xdr:cNvPr id="107" name="Picture 294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89868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248</xdr:row>
      <xdr:rowOff>47625</xdr:rowOff>
    </xdr:from>
    <xdr:to>
      <xdr:col>8</xdr:col>
      <xdr:colOff>0</xdr:colOff>
      <xdr:row>248</xdr:row>
      <xdr:rowOff>200025</xdr:rowOff>
    </xdr:to>
    <xdr:pic>
      <xdr:nvPicPr>
        <xdr:cNvPr id="108" name="Picture 295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817435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273</xdr:row>
      <xdr:rowOff>0</xdr:rowOff>
    </xdr:from>
    <xdr:to>
      <xdr:col>8</xdr:col>
      <xdr:colOff>0</xdr:colOff>
      <xdr:row>273</xdr:row>
      <xdr:rowOff>0</xdr:rowOff>
    </xdr:to>
    <xdr:pic>
      <xdr:nvPicPr>
        <xdr:cNvPr id="109" name="Picture 296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87972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275</xdr:row>
      <xdr:rowOff>0</xdr:rowOff>
    </xdr:from>
    <xdr:to>
      <xdr:col>8</xdr:col>
      <xdr:colOff>0</xdr:colOff>
      <xdr:row>275</xdr:row>
      <xdr:rowOff>0</xdr:rowOff>
    </xdr:to>
    <xdr:pic>
      <xdr:nvPicPr>
        <xdr:cNvPr id="110" name="Picture 297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88372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248</xdr:row>
      <xdr:rowOff>0</xdr:rowOff>
    </xdr:from>
    <xdr:to>
      <xdr:col>8</xdr:col>
      <xdr:colOff>0</xdr:colOff>
      <xdr:row>248</xdr:row>
      <xdr:rowOff>0</xdr:rowOff>
    </xdr:to>
    <xdr:pic>
      <xdr:nvPicPr>
        <xdr:cNvPr id="111" name="Picture 298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81695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267</xdr:row>
      <xdr:rowOff>0</xdr:rowOff>
    </xdr:from>
    <xdr:to>
      <xdr:col>8</xdr:col>
      <xdr:colOff>0</xdr:colOff>
      <xdr:row>267</xdr:row>
      <xdr:rowOff>0</xdr:rowOff>
    </xdr:to>
    <xdr:pic>
      <xdr:nvPicPr>
        <xdr:cNvPr id="112" name="Picture 299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86401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273</xdr:row>
      <xdr:rowOff>0</xdr:rowOff>
    </xdr:from>
    <xdr:to>
      <xdr:col>8</xdr:col>
      <xdr:colOff>0</xdr:colOff>
      <xdr:row>273</xdr:row>
      <xdr:rowOff>0</xdr:rowOff>
    </xdr:to>
    <xdr:pic>
      <xdr:nvPicPr>
        <xdr:cNvPr id="113" name="Picture 300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87972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273</xdr:row>
      <xdr:rowOff>0</xdr:rowOff>
    </xdr:from>
    <xdr:to>
      <xdr:col>8</xdr:col>
      <xdr:colOff>0</xdr:colOff>
      <xdr:row>273</xdr:row>
      <xdr:rowOff>0</xdr:rowOff>
    </xdr:to>
    <xdr:pic>
      <xdr:nvPicPr>
        <xdr:cNvPr id="114" name="Picture 301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87972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273</xdr:row>
      <xdr:rowOff>0</xdr:rowOff>
    </xdr:from>
    <xdr:to>
      <xdr:col>8</xdr:col>
      <xdr:colOff>0</xdr:colOff>
      <xdr:row>273</xdr:row>
      <xdr:rowOff>0</xdr:rowOff>
    </xdr:to>
    <xdr:pic>
      <xdr:nvPicPr>
        <xdr:cNvPr id="115" name="Picture 302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87972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273</xdr:row>
      <xdr:rowOff>0</xdr:rowOff>
    </xdr:from>
    <xdr:to>
      <xdr:col>8</xdr:col>
      <xdr:colOff>0</xdr:colOff>
      <xdr:row>273</xdr:row>
      <xdr:rowOff>0</xdr:rowOff>
    </xdr:to>
    <xdr:pic>
      <xdr:nvPicPr>
        <xdr:cNvPr id="116" name="Picture 303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87972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273</xdr:row>
      <xdr:rowOff>0</xdr:rowOff>
    </xdr:from>
    <xdr:to>
      <xdr:col>8</xdr:col>
      <xdr:colOff>0</xdr:colOff>
      <xdr:row>273</xdr:row>
      <xdr:rowOff>0</xdr:rowOff>
    </xdr:to>
    <xdr:pic>
      <xdr:nvPicPr>
        <xdr:cNvPr id="117" name="Picture 304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87972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273</xdr:row>
      <xdr:rowOff>0</xdr:rowOff>
    </xdr:from>
    <xdr:to>
      <xdr:col>8</xdr:col>
      <xdr:colOff>0</xdr:colOff>
      <xdr:row>273</xdr:row>
      <xdr:rowOff>0</xdr:rowOff>
    </xdr:to>
    <xdr:pic>
      <xdr:nvPicPr>
        <xdr:cNvPr id="118" name="Picture 305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87972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273</xdr:row>
      <xdr:rowOff>0</xdr:rowOff>
    </xdr:from>
    <xdr:to>
      <xdr:col>8</xdr:col>
      <xdr:colOff>0</xdr:colOff>
      <xdr:row>273</xdr:row>
      <xdr:rowOff>0</xdr:rowOff>
    </xdr:to>
    <xdr:pic>
      <xdr:nvPicPr>
        <xdr:cNvPr id="119" name="Picture 306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87972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273</xdr:row>
      <xdr:rowOff>0</xdr:rowOff>
    </xdr:from>
    <xdr:to>
      <xdr:col>8</xdr:col>
      <xdr:colOff>0</xdr:colOff>
      <xdr:row>273</xdr:row>
      <xdr:rowOff>0</xdr:rowOff>
    </xdr:to>
    <xdr:pic>
      <xdr:nvPicPr>
        <xdr:cNvPr id="120" name="Picture 307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87972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273</xdr:row>
      <xdr:rowOff>0</xdr:rowOff>
    </xdr:from>
    <xdr:to>
      <xdr:col>8</xdr:col>
      <xdr:colOff>0</xdr:colOff>
      <xdr:row>273</xdr:row>
      <xdr:rowOff>0</xdr:rowOff>
    </xdr:to>
    <xdr:pic>
      <xdr:nvPicPr>
        <xdr:cNvPr id="121" name="Picture 308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87972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273</xdr:row>
      <xdr:rowOff>0</xdr:rowOff>
    </xdr:from>
    <xdr:to>
      <xdr:col>8</xdr:col>
      <xdr:colOff>0</xdr:colOff>
      <xdr:row>273</xdr:row>
      <xdr:rowOff>0</xdr:rowOff>
    </xdr:to>
    <xdr:pic>
      <xdr:nvPicPr>
        <xdr:cNvPr id="122" name="Picture 309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87972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273</xdr:row>
      <xdr:rowOff>0</xdr:rowOff>
    </xdr:from>
    <xdr:to>
      <xdr:col>8</xdr:col>
      <xdr:colOff>0</xdr:colOff>
      <xdr:row>273</xdr:row>
      <xdr:rowOff>0</xdr:rowOff>
    </xdr:to>
    <xdr:pic>
      <xdr:nvPicPr>
        <xdr:cNvPr id="123" name="Picture 310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87972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265</xdr:row>
      <xdr:rowOff>66675</xdr:rowOff>
    </xdr:from>
    <xdr:to>
      <xdr:col>8</xdr:col>
      <xdr:colOff>0</xdr:colOff>
      <xdr:row>265</xdr:row>
      <xdr:rowOff>200025</xdr:rowOff>
    </xdr:to>
    <xdr:pic>
      <xdr:nvPicPr>
        <xdr:cNvPr id="124" name="Picture 311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85944075"/>
          <a:ext cx="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273</xdr:row>
      <xdr:rowOff>0</xdr:rowOff>
    </xdr:from>
    <xdr:to>
      <xdr:col>8</xdr:col>
      <xdr:colOff>0</xdr:colOff>
      <xdr:row>273</xdr:row>
      <xdr:rowOff>0</xdr:rowOff>
    </xdr:to>
    <xdr:pic>
      <xdr:nvPicPr>
        <xdr:cNvPr id="125" name="Picture 312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87972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273</xdr:row>
      <xdr:rowOff>0</xdr:rowOff>
    </xdr:from>
    <xdr:to>
      <xdr:col>8</xdr:col>
      <xdr:colOff>0</xdr:colOff>
      <xdr:row>273</xdr:row>
      <xdr:rowOff>0</xdr:rowOff>
    </xdr:to>
    <xdr:pic>
      <xdr:nvPicPr>
        <xdr:cNvPr id="126" name="Picture 313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87972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273</xdr:row>
      <xdr:rowOff>0</xdr:rowOff>
    </xdr:from>
    <xdr:to>
      <xdr:col>8</xdr:col>
      <xdr:colOff>0</xdr:colOff>
      <xdr:row>273</xdr:row>
      <xdr:rowOff>0</xdr:rowOff>
    </xdr:to>
    <xdr:pic>
      <xdr:nvPicPr>
        <xdr:cNvPr id="127" name="Picture 314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87972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273</xdr:row>
      <xdr:rowOff>0</xdr:rowOff>
    </xdr:from>
    <xdr:to>
      <xdr:col>8</xdr:col>
      <xdr:colOff>0</xdr:colOff>
      <xdr:row>273</xdr:row>
      <xdr:rowOff>0</xdr:rowOff>
    </xdr:to>
    <xdr:pic>
      <xdr:nvPicPr>
        <xdr:cNvPr id="128" name="Picture 315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87972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273</xdr:row>
      <xdr:rowOff>0</xdr:rowOff>
    </xdr:from>
    <xdr:to>
      <xdr:col>8</xdr:col>
      <xdr:colOff>0</xdr:colOff>
      <xdr:row>273</xdr:row>
      <xdr:rowOff>0</xdr:rowOff>
    </xdr:to>
    <xdr:pic>
      <xdr:nvPicPr>
        <xdr:cNvPr id="129" name="Picture 316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87972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273</xdr:row>
      <xdr:rowOff>0</xdr:rowOff>
    </xdr:from>
    <xdr:to>
      <xdr:col>8</xdr:col>
      <xdr:colOff>0</xdr:colOff>
      <xdr:row>273</xdr:row>
      <xdr:rowOff>0</xdr:rowOff>
    </xdr:to>
    <xdr:pic>
      <xdr:nvPicPr>
        <xdr:cNvPr id="130" name="Picture 317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87972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273</xdr:row>
      <xdr:rowOff>0</xdr:rowOff>
    </xdr:from>
    <xdr:to>
      <xdr:col>8</xdr:col>
      <xdr:colOff>0</xdr:colOff>
      <xdr:row>273</xdr:row>
      <xdr:rowOff>0</xdr:rowOff>
    </xdr:to>
    <xdr:pic>
      <xdr:nvPicPr>
        <xdr:cNvPr id="131" name="Picture 318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87972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273</xdr:row>
      <xdr:rowOff>0</xdr:rowOff>
    </xdr:from>
    <xdr:to>
      <xdr:col>8</xdr:col>
      <xdr:colOff>0</xdr:colOff>
      <xdr:row>273</xdr:row>
      <xdr:rowOff>0</xdr:rowOff>
    </xdr:to>
    <xdr:pic>
      <xdr:nvPicPr>
        <xdr:cNvPr id="132" name="Picture 319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87972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273</xdr:row>
      <xdr:rowOff>0</xdr:rowOff>
    </xdr:from>
    <xdr:to>
      <xdr:col>8</xdr:col>
      <xdr:colOff>0</xdr:colOff>
      <xdr:row>273</xdr:row>
      <xdr:rowOff>0</xdr:rowOff>
    </xdr:to>
    <xdr:pic>
      <xdr:nvPicPr>
        <xdr:cNvPr id="133" name="Picture 320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87972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273</xdr:row>
      <xdr:rowOff>0</xdr:rowOff>
    </xdr:from>
    <xdr:to>
      <xdr:col>8</xdr:col>
      <xdr:colOff>0</xdr:colOff>
      <xdr:row>273</xdr:row>
      <xdr:rowOff>0</xdr:rowOff>
    </xdr:to>
    <xdr:pic>
      <xdr:nvPicPr>
        <xdr:cNvPr id="134" name="Picture 321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87972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273</xdr:row>
      <xdr:rowOff>0</xdr:rowOff>
    </xdr:from>
    <xdr:to>
      <xdr:col>8</xdr:col>
      <xdr:colOff>0</xdr:colOff>
      <xdr:row>273</xdr:row>
      <xdr:rowOff>0</xdr:rowOff>
    </xdr:to>
    <xdr:pic>
      <xdr:nvPicPr>
        <xdr:cNvPr id="135" name="Picture 322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87972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273</xdr:row>
      <xdr:rowOff>0</xdr:rowOff>
    </xdr:from>
    <xdr:to>
      <xdr:col>8</xdr:col>
      <xdr:colOff>0</xdr:colOff>
      <xdr:row>273</xdr:row>
      <xdr:rowOff>0</xdr:rowOff>
    </xdr:to>
    <xdr:pic>
      <xdr:nvPicPr>
        <xdr:cNvPr id="136" name="Picture 323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87972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273</xdr:row>
      <xdr:rowOff>0</xdr:rowOff>
    </xdr:from>
    <xdr:to>
      <xdr:col>8</xdr:col>
      <xdr:colOff>0</xdr:colOff>
      <xdr:row>273</xdr:row>
      <xdr:rowOff>0</xdr:rowOff>
    </xdr:to>
    <xdr:pic>
      <xdr:nvPicPr>
        <xdr:cNvPr id="137" name="Picture 324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87972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273</xdr:row>
      <xdr:rowOff>0</xdr:rowOff>
    </xdr:from>
    <xdr:to>
      <xdr:col>8</xdr:col>
      <xdr:colOff>0</xdr:colOff>
      <xdr:row>273</xdr:row>
      <xdr:rowOff>0</xdr:rowOff>
    </xdr:to>
    <xdr:pic>
      <xdr:nvPicPr>
        <xdr:cNvPr id="138" name="Picture 325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87972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265</xdr:row>
      <xdr:rowOff>0</xdr:rowOff>
    </xdr:from>
    <xdr:to>
      <xdr:col>8</xdr:col>
      <xdr:colOff>0</xdr:colOff>
      <xdr:row>266</xdr:row>
      <xdr:rowOff>0</xdr:rowOff>
    </xdr:to>
    <xdr:pic>
      <xdr:nvPicPr>
        <xdr:cNvPr id="139" name="Picture 326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85877400"/>
          <a:ext cx="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275</xdr:row>
      <xdr:rowOff>0</xdr:rowOff>
    </xdr:from>
    <xdr:to>
      <xdr:col>8</xdr:col>
      <xdr:colOff>0</xdr:colOff>
      <xdr:row>275</xdr:row>
      <xdr:rowOff>0</xdr:rowOff>
    </xdr:to>
    <xdr:pic>
      <xdr:nvPicPr>
        <xdr:cNvPr id="140" name="Picture 327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88372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267</xdr:row>
      <xdr:rowOff>0</xdr:rowOff>
    </xdr:from>
    <xdr:to>
      <xdr:col>8</xdr:col>
      <xdr:colOff>0</xdr:colOff>
      <xdr:row>267</xdr:row>
      <xdr:rowOff>0</xdr:rowOff>
    </xdr:to>
    <xdr:pic>
      <xdr:nvPicPr>
        <xdr:cNvPr id="141" name="Picture 328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86401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280</xdr:row>
      <xdr:rowOff>0</xdr:rowOff>
    </xdr:from>
    <xdr:to>
      <xdr:col>8</xdr:col>
      <xdr:colOff>0</xdr:colOff>
      <xdr:row>280</xdr:row>
      <xdr:rowOff>0</xdr:rowOff>
    </xdr:to>
    <xdr:pic>
      <xdr:nvPicPr>
        <xdr:cNvPr id="142" name="Picture 329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89868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280</xdr:row>
      <xdr:rowOff>0</xdr:rowOff>
    </xdr:from>
    <xdr:to>
      <xdr:col>8</xdr:col>
      <xdr:colOff>0</xdr:colOff>
      <xdr:row>280</xdr:row>
      <xdr:rowOff>0</xdr:rowOff>
    </xdr:to>
    <xdr:pic>
      <xdr:nvPicPr>
        <xdr:cNvPr id="143" name="Picture 330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89868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277</xdr:row>
      <xdr:rowOff>0</xdr:rowOff>
    </xdr:from>
    <xdr:to>
      <xdr:col>8</xdr:col>
      <xdr:colOff>0</xdr:colOff>
      <xdr:row>278</xdr:row>
      <xdr:rowOff>0</xdr:rowOff>
    </xdr:to>
    <xdr:pic>
      <xdr:nvPicPr>
        <xdr:cNvPr id="144" name="Picture 331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88734900"/>
          <a:ext cx="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248</xdr:row>
      <xdr:rowOff>0</xdr:rowOff>
    </xdr:from>
    <xdr:to>
      <xdr:col>8</xdr:col>
      <xdr:colOff>0</xdr:colOff>
      <xdr:row>248</xdr:row>
      <xdr:rowOff>28575</xdr:rowOff>
    </xdr:to>
    <xdr:pic>
      <xdr:nvPicPr>
        <xdr:cNvPr id="145" name="Picture 332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81695925"/>
          <a:ext cx="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272</xdr:row>
      <xdr:rowOff>0</xdr:rowOff>
    </xdr:from>
    <xdr:to>
      <xdr:col>8</xdr:col>
      <xdr:colOff>0</xdr:colOff>
      <xdr:row>273</xdr:row>
      <xdr:rowOff>28575</xdr:rowOff>
    </xdr:to>
    <xdr:pic>
      <xdr:nvPicPr>
        <xdr:cNvPr id="146" name="Picture 333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87649050"/>
          <a:ext cx="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273</xdr:row>
      <xdr:rowOff>0</xdr:rowOff>
    </xdr:from>
    <xdr:to>
      <xdr:col>8</xdr:col>
      <xdr:colOff>0</xdr:colOff>
      <xdr:row>274</xdr:row>
      <xdr:rowOff>28575</xdr:rowOff>
    </xdr:to>
    <xdr:pic>
      <xdr:nvPicPr>
        <xdr:cNvPr id="147" name="Picture 334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87972900"/>
          <a:ext cx="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280</xdr:row>
      <xdr:rowOff>0</xdr:rowOff>
    </xdr:from>
    <xdr:to>
      <xdr:col>8</xdr:col>
      <xdr:colOff>0</xdr:colOff>
      <xdr:row>280</xdr:row>
      <xdr:rowOff>0</xdr:rowOff>
    </xdr:to>
    <xdr:pic>
      <xdr:nvPicPr>
        <xdr:cNvPr id="148" name="Picture 335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89868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273</xdr:row>
      <xdr:rowOff>0</xdr:rowOff>
    </xdr:from>
    <xdr:to>
      <xdr:col>8</xdr:col>
      <xdr:colOff>0</xdr:colOff>
      <xdr:row>273</xdr:row>
      <xdr:rowOff>0</xdr:rowOff>
    </xdr:to>
    <xdr:pic>
      <xdr:nvPicPr>
        <xdr:cNvPr id="149" name="Picture 336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87972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273</xdr:row>
      <xdr:rowOff>0</xdr:rowOff>
    </xdr:from>
    <xdr:to>
      <xdr:col>8</xdr:col>
      <xdr:colOff>0</xdr:colOff>
      <xdr:row>273</xdr:row>
      <xdr:rowOff>0</xdr:rowOff>
    </xdr:to>
    <xdr:pic>
      <xdr:nvPicPr>
        <xdr:cNvPr id="150" name="Picture 337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87972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21</xdr:row>
      <xdr:rowOff>47625</xdr:rowOff>
    </xdr:from>
    <xdr:to>
      <xdr:col>8</xdr:col>
      <xdr:colOff>0</xdr:colOff>
      <xdr:row>21</xdr:row>
      <xdr:rowOff>247650</xdr:rowOff>
    </xdr:to>
    <xdr:pic>
      <xdr:nvPicPr>
        <xdr:cNvPr id="151" name="Picture 369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8286750"/>
          <a:ext cx="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298</xdr:row>
      <xdr:rowOff>0</xdr:rowOff>
    </xdr:from>
    <xdr:to>
      <xdr:col>8</xdr:col>
      <xdr:colOff>0</xdr:colOff>
      <xdr:row>298</xdr:row>
      <xdr:rowOff>0</xdr:rowOff>
    </xdr:to>
    <xdr:pic>
      <xdr:nvPicPr>
        <xdr:cNvPr id="152" name="Picture 437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93964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298</xdr:row>
      <xdr:rowOff>0</xdr:rowOff>
    </xdr:from>
    <xdr:to>
      <xdr:col>8</xdr:col>
      <xdr:colOff>0</xdr:colOff>
      <xdr:row>298</xdr:row>
      <xdr:rowOff>0</xdr:rowOff>
    </xdr:to>
    <xdr:pic>
      <xdr:nvPicPr>
        <xdr:cNvPr id="153" name="Picture 438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93964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298</xdr:row>
      <xdr:rowOff>0</xdr:rowOff>
    </xdr:from>
    <xdr:to>
      <xdr:col>8</xdr:col>
      <xdr:colOff>0</xdr:colOff>
      <xdr:row>298</xdr:row>
      <xdr:rowOff>0</xdr:rowOff>
    </xdr:to>
    <xdr:pic>
      <xdr:nvPicPr>
        <xdr:cNvPr id="154" name="Picture 439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93964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248</xdr:row>
      <xdr:rowOff>47625</xdr:rowOff>
    </xdr:from>
    <xdr:to>
      <xdr:col>8</xdr:col>
      <xdr:colOff>0</xdr:colOff>
      <xdr:row>248</xdr:row>
      <xdr:rowOff>200025</xdr:rowOff>
    </xdr:to>
    <xdr:pic>
      <xdr:nvPicPr>
        <xdr:cNvPr id="155" name="Picture 440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817435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282</xdr:row>
      <xdr:rowOff>0</xdr:rowOff>
    </xdr:from>
    <xdr:to>
      <xdr:col>8</xdr:col>
      <xdr:colOff>0</xdr:colOff>
      <xdr:row>282</xdr:row>
      <xdr:rowOff>0</xdr:rowOff>
    </xdr:to>
    <xdr:pic>
      <xdr:nvPicPr>
        <xdr:cNvPr id="156" name="Picture 441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902684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288</xdr:row>
      <xdr:rowOff>0</xdr:rowOff>
    </xdr:from>
    <xdr:to>
      <xdr:col>8</xdr:col>
      <xdr:colOff>0</xdr:colOff>
      <xdr:row>288</xdr:row>
      <xdr:rowOff>0</xdr:rowOff>
    </xdr:to>
    <xdr:pic>
      <xdr:nvPicPr>
        <xdr:cNvPr id="157" name="Picture 442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91716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248</xdr:row>
      <xdr:rowOff>0</xdr:rowOff>
    </xdr:from>
    <xdr:to>
      <xdr:col>8</xdr:col>
      <xdr:colOff>0</xdr:colOff>
      <xdr:row>248</xdr:row>
      <xdr:rowOff>0</xdr:rowOff>
    </xdr:to>
    <xdr:pic>
      <xdr:nvPicPr>
        <xdr:cNvPr id="158" name="Picture 443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81695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273</xdr:row>
      <xdr:rowOff>0</xdr:rowOff>
    </xdr:from>
    <xdr:to>
      <xdr:col>8</xdr:col>
      <xdr:colOff>0</xdr:colOff>
      <xdr:row>273</xdr:row>
      <xdr:rowOff>0</xdr:rowOff>
    </xdr:to>
    <xdr:pic>
      <xdr:nvPicPr>
        <xdr:cNvPr id="159" name="Picture 444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87972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282</xdr:row>
      <xdr:rowOff>0</xdr:rowOff>
    </xdr:from>
    <xdr:to>
      <xdr:col>8</xdr:col>
      <xdr:colOff>0</xdr:colOff>
      <xdr:row>282</xdr:row>
      <xdr:rowOff>0</xdr:rowOff>
    </xdr:to>
    <xdr:pic>
      <xdr:nvPicPr>
        <xdr:cNvPr id="160" name="Picture 445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902684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282</xdr:row>
      <xdr:rowOff>0</xdr:rowOff>
    </xdr:from>
    <xdr:to>
      <xdr:col>8</xdr:col>
      <xdr:colOff>0</xdr:colOff>
      <xdr:row>282</xdr:row>
      <xdr:rowOff>0</xdr:rowOff>
    </xdr:to>
    <xdr:pic>
      <xdr:nvPicPr>
        <xdr:cNvPr id="161" name="Picture 446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902684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282</xdr:row>
      <xdr:rowOff>0</xdr:rowOff>
    </xdr:from>
    <xdr:to>
      <xdr:col>8</xdr:col>
      <xdr:colOff>0</xdr:colOff>
      <xdr:row>282</xdr:row>
      <xdr:rowOff>0</xdr:rowOff>
    </xdr:to>
    <xdr:pic>
      <xdr:nvPicPr>
        <xdr:cNvPr id="162" name="Picture 447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902684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282</xdr:row>
      <xdr:rowOff>0</xdr:rowOff>
    </xdr:from>
    <xdr:to>
      <xdr:col>8</xdr:col>
      <xdr:colOff>0</xdr:colOff>
      <xdr:row>282</xdr:row>
      <xdr:rowOff>0</xdr:rowOff>
    </xdr:to>
    <xdr:pic>
      <xdr:nvPicPr>
        <xdr:cNvPr id="163" name="Picture 448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902684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282</xdr:row>
      <xdr:rowOff>0</xdr:rowOff>
    </xdr:from>
    <xdr:to>
      <xdr:col>8</xdr:col>
      <xdr:colOff>0</xdr:colOff>
      <xdr:row>282</xdr:row>
      <xdr:rowOff>0</xdr:rowOff>
    </xdr:to>
    <xdr:pic>
      <xdr:nvPicPr>
        <xdr:cNvPr id="164" name="Picture 449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902684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282</xdr:row>
      <xdr:rowOff>0</xdr:rowOff>
    </xdr:from>
    <xdr:to>
      <xdr:col>8</xdr:col>
      <xdr:colOff>0</xdr:colOff>
      <xdr:row>282</xdr:row>
      <xdr:rowOff>0</xdr:rowOff>
    </xdr:to>
    <xdr:pic>
      <xdr:nvPicPr>
        <xdr:cNvPr id="165" name="Picture 450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902684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282</xdr:row>
      <xdr:rowOff>0</xdr:rowOff>
    </xdr:from>
    <xdr:to>
      <xdr:col>8</xdr:col>
      <xdr:colOff>0</xdr:colOff>
      <xdr:row>282</xdr:row>
      <xdr:rowOff>0</xdr:rowOff>
    </xdr:to>
    <xdr:pic>
      <xdr:nvPicPr>
        <xdr:cNvPr id="166" name="Picture 451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902684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282</xdr:row>
      <xdr:rowOff>0</xdr:rowOff>
    </xdr:from>
    <xdr:to>
      <xdr:col>8</xdr:col>
      <xdr:colOff>0</xdr:colOff>
      <xdr:row>282</xdr:row>
      <xdr:rowOff>0</xdr:rowOff>
    </xdr:to>
    <xdr:pic>
      <xdr:nvPicPr>
        <xdr:cNvPr id="167" name="Picture 452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902684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282</xdr:row>
      <xdr:rowOff>0</xdr:rowOff>
    </xdr:from>
    <xdr:to>
      <xdr:col>8</xdr:col>
      <xdr:colOff>0</xdr:colOff>
      <xdr:row>282</xdr:row>
      <xdr:rowOff>0</xdr:rowOff>
    </xdr:to>
    <xdr:pic>
      <xdr:nvPicPr>
        <xdr:cNvPr id="168" name="Picture 453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902684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282</xdr:row>
      <xdr:rowOff>0</xdr:rowOff>
    </xdr:from>
    <xdr:to>
      <xdr:col>8</xdr:col>
      <xdr:colOff>0</xdr:colOff>
      <xdr:row>282</xdr:row>
      <xdr:rowOff>0</xdr:rowOff>
    </xdr:to>
    <xdr:pic>
      <xdr:nvPicPr>
        <xdr:cNvPr id="169" name="Picture 454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902684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282</xdr:row>
      <xdr:rowOff>0</xdr:rowOff>
    </xdr:from>
    <xdr:to>
      <xdr:col>8</xdr:col>
      <xdr:colOff>0</xdr:colOff>
      <xdr:row>282</xdr:row>
      <xdr:rowOff>0</xdr:rowOff>
    </xdr:to>
    <xdr:pic>
      <xdr:nvPicPr>
        <xdr:cNvPr id="170" name="Picture 455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902684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270</xdr:row>
      <xdr:rowOff>66675</xdr:rowOff>
    </xdr:from>
    <xdr:to>
      <xdr:col>8</xdr:col>
      <xdr:colOff>0</xdr:colOff>
      <xdr:row>270</xdr:row>
      <xdr:rowOff>257175</xdr:rowOff>
    </xdr:to>
    <xdr:pic>
      <xdr:nvPicPr>
        <xdr:cNvPr id="171" name="Picture 456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871918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282</xdr:row>
      <xdr:rowOff>0</xdr:rowOff>
    </xdr:from>
    <xdr:to>
      <xdr:col>8</xdr:col>
      <xdr:colOff>0</xdr:colOff>
      <xdr:row>282</xdr:row>
      <xdr:rowOff>0</xdr:rowOff>
    </xdr:to>
    <xdr:pic>
      <xdr:nvPicPr>
        <xdr:cNvPr id="172" name="Picture 457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902684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282</xdr:row>
      <xdr:rowOff>0</xdr:rowOff>
    </xdr:from>
    <xdr:to>
      <xdr:col>8</xdr:col>
      <xdr:colOff>0</xdr:colOff>
      <xdr:row>282</xdr:row>
      <xdr:rowOff>0</xdr:rowOff>
    </xdr:to>
    <xdr:pic>
      <xdr:nvPicPr>
        <xdr:cNvPr id="173" name="Picture 458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902684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282</xdr:row>
      <xdr:rowOff>0</xdr:rowOff>
    </xdr:from>
    <xdr:to>
      <xdr:col>8</xdr:col>
      <xdr:colOff>0</xdr:colOff>
      <xdr:row>282</xdr:row>
      <xdr:rowOff>0</xdr:rowOff>
    </xdr:to>
    <xdr:pic>
      <xdr:nvPicPr>
        <xdr:cNvPr id="174" name="Picture 459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902684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282</xdr:row>
      <xdr:rowOff>0</xdr:rowOff>
    </xdr:from>
    <xdr:to>
      <xdr:col>8</xdr:col>
      <xdr:colOff>0</xdr:colOff>
      <xdr:row>282</xdr:row>
      <xdr:rowOff>0</xdr:rowOff>
    </xdr:to>
    <xdr:pic>
      <xdr:nvPicPr>
        <xdr:cNvPr id="175" name="Picture 460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902684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282</xdr:row>
      <xdr:rowOff>0</xdr:rowOff>
    </xdr:from>
    <xdr:to>
      <xdr:col>8</xdr:col>
      <xdr:colOff>0</xdr:colOff>
      <xdr:row>282</xdr:row>
      <xdr:rowOff>0</xdr:rowOff>
    </xdr:to>
    <xdr:pic>
      <xdr:nvPicPr>
        <xdr:cNvPr id="176" name="Picture 461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902684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282</xdr:row>
      <xdr:rowOff>0</xdr:rowOff>
    </xdr:from>
    <xdr:to>
      <xdr:col>8</xdr:col>
      <xdr:colOff>0</xdr:colOff>
      <xdr:row>282</xdr:row>
      <xdr:rowOff>0</xdr:rowOff>
    </xdr:to>
    <xdr:pic>
      <xdr:nvPicPr>
        <xdr:cNvPr id="177" name="Picture 462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902684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282</xdr:row>
      <xdr:rowOff>0</xdr:rowOff>
    </xdr:from>
    <xdr:to>
      <xdr:col>8</xdr:col>
      <xdr:colOff>0</xdr:colOff>
      <xdr:row>282</xdr:row>
      <xdr:rowOff>0</xdr:rowOff>
    </xdr:to>
    <xdr:pic>
      <xdr:nvPicPr>
        <xdr:cNvPr id="178" name="Picture 463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902684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282</xdr:row>
      <xdr:rowOff>0</xdr:rowOff>
    </xdr:from>
    <xdr:to>
      <xdr:col>8</xdr:col>
      <xdr:colOff>0</xdr:colOff>
      <xdr:row>282</xdr:row>
      <xdr:rowOff>0</xdr:rowOff>
    </xdr:to>
    <xdr:pic>
      <xdr:nvPicPr>
        <xdr:cNvPr id="179" name="Picture 464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902684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282</xdr:row>
      <xdr:rowOff>0</xdr:rowOff>
    </xdr:from>
    <xdr:to>
      <xdr:col>8</xdr:col>
      <xdr:colOff>0</xdr:colOff>
      <xdr:row>282</xdr:row>
      <xdr:rowOff>0</xdr:rowOff>
    </xdr:to>
    <xdr:pic>
      <xdr:nvPicPr>
        <xdr:cNvPr id="180" name="Picture 465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902684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282</xdr:row>
      <xdr:rowOff>0</xdr:rowOff>
    </xdr:from>
    <xdr:to>
      <xdr:col>8</xdr:col>
      <xdr:colOff>0</xdr:colOff>
      <xdr:row>282</xdr:row>
      <xdr:rowOff>0</xdr:rowOff>
    </xdr:to>
    <xdr:pic>
      <xdr:nvPicPr>
        <xdr:cNvPr id="181" name="Picture 466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902684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282</xdr:row>
      <xdr:rowOff>0</xdr:rowOff>
    </xdr:from>
    <xdr:to>
      <xdr:col>8</xdr:col>
      <xdr:colOff>0</xdr:colOff>
      <xdr:row>282</xdr:row>
      <xdr:rowOff>0</xdr:rowOff>
    </xdr:to>
    <xdr:pic>
      <xdr:nvPicPr>
        <xdr:cNvPr id="182" name="Picture 467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902684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282</xdr:row>
      <xdr:rowOff>0</xdr:rowOff>
    </xdr:from>
    <xdr:to>
      <xdr:col>8</xdr:col>
      <xdr:colOff>0</xdr:colOff>
      <xdr:row>282</xdr:row>
      <xdr:rowOff>0</xdr:rowOff>
    </xdr:to>
    <xdr:pic>
      <xdr:nvPicPr>
        <xdr:cNvPr id="183" name="Picture 468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902684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282</xdr:row>
      <xdr:rowOff>0</xdr:rowOff>
    </xdr:from>
    <xdr:to>
      <xdr:col>8</xdr:col>
      <xdr:colOff>0</xdr:colOff>
      <xdr:row>282</xdr:row>
      <xdr:rowOff>0</xdr:rowOff>
    </xdr:to>
    <xdr:pic>
      <xdr:nvPicPr>
        <xdr:cNvPr id="184" name="Picture 469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902684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282</xdr:row>
      <xdr:rowOff>0</xdr:rowOff>
    </xdr:from>
    <xdr:to>
      <xdr:col>8</xdr:col>
      <xdr:colOff>0</xdr:colOff>
      <xdr:row>282</xdr:row>
      <xdr:rowOff>0</xdr:rowOff>
    </xdr:to>
    <xdr:pic>
      <xdr:nvPicPr>
        <xdr:cNvPr id="185" name="Picture 470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902684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270</xdr:row>
      <xdr:rowOff>0</xdr:rowOff>
    </xdr:from>
    <xdr:to>
      <xdr:col>8</xdr:col>
      <xdr:colOff>0</xdr:colOff>
      <xdr:row>271</xdr:row>
      <xdr:rowOff>0</xdr:rowOff>
    </xdr:to>
    <xdr:pic>
      <xdr:nvPicPr>
        <xdr:cNvPr id="186" name="Picture 471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87125175"/>
          <a:ext cx="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288</xdr:row>
      <xdr:rowOff>0</xdr:rowOff>
    </xdr:from>
    <xdr:to>
      <xdr:col>8</xdr:col>
      <xdr:colOff>0</xdr:colOff>
      <xdr:row>288</xdr:row>
      <xdr:rowOff>0</xdr:rowOff>
    </xdr:to>
    <xdr:pic>
      <xdr:nvPicPr>
        <xdr:cNvPr id="187" name="Picture 472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91716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273</xdr:row>
      <xdr:rowOff>0</xdr:rowOff>
    </xdr:from>
    <xdr:to>
      <xdr:col>8</xdr:col>
      <xdr:colOff>0</xdr:colOff>
      <xdr:row>273</xdr:row>
      <xdr:rowOff>0</xdr:rowOff>
    </xdr:to>
    <xdr:pic>
      <xdr:nvPicPr>
        <xdr:cNvPr id="188" name="Picture 473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87972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298</xdr:row>
      <xdr:rowOff>0</xdr:rowOff>
    </xdr:from>
    <xdr:to>
      <xdr:col>8</xdr:col>
      <xdr:colOff>0</xdr:colOff>
      <xdr:row>298</xdr:row>
      <xdr:rowOff>0</xdr:rowOff>
    </xdr:to>
    <xdr:pic>
      <xdr:nvPicPr>
        <xdr:cNvPr id="189" name="Picture 474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93964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298</xdr:row>
      <xdr:rowOff>0</xdr:rowOff>
    </xdr:from>
    <xdr:to>
      <xdr:col>8</xdr:col>
      <xdr:colOff>0</xdr:colOff>
      <xdr:row>298</xdr:row>
      <xdr:rowOff>0</xdr:rowOff>
    </xdr:to>
    <xdr:pic>
      <xdr:nvPicPr>
        <xdr:cNvPr id="190" name="Picture 475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93964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248</xdr:row>
      <xdr:rowOff>0</xdr:rowOff>
    </xdr:from>
    <xdr:to>
      <xdr:col>8</xdr:col>
      <xdr:colOff>0</xdr:colOff>
      <xdr:row>248</xdr:row>
      <xdr:rowOff>28575</xdr:rowOff>
    </xdr:to>
    <xdr:pic>
      <xdr:nvPicPr>
        <xdr:cNvPr id="191" name="Picture 477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81695925"/>
          <a:ext cx="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282</xdr:row>
      <xdr:rowOff>0</xdr:rowOff>
    </xdr:from>
    <xdr:to>
      <xdr:col>8</xdr:col>
      <xdr:colOff>0</xdr:colOff>
      <xdr:row>287</xdr:row>
      <xdr:rowOff>28575</xdr:rowOff>
    </xdr:to>
    <xdr:pic>
      <xdr:nvPicPr>
        <xdr:cNvPr id="192" name="Picture 479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90268425"/>
          <a:ext cx="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298</xdr:row>
      <xdr:rowOff>0</xdr:rowOff>
    </xdr:from>
    <xdr:to>
      <xdr:col>8</xdr:col>
      <xdr:colOff>0</xdr:colOff>
      <xdr:row>298</xdr:row>
      <xdr:rowOff>0</xdr:rowOff>
    </xdr:to>
    <xdr:pic>
      <xdr:nvPicPr>
        <xdr:cNvPr id="193" name="Picture 480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93964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282</xdr:row>
      <xdr:rowOff>0</xdr:rowOff>
    </xdr:from>
    <xdr:to>
      <xdr:col>8</xdr:col>
      <xdr:colOff>0</xdr:colOff>
      <xdr:row>282</xdr:row>
      <xdr:rowOff>0</xdr:rowOff>
    </xdr:to>
    <xdr:pic>
      <xdr:nvPicPr>
        <xdr:cNvPr id="194" name="Picture 481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902684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282</xdr:row>
      <xdr:rowOff>0</xdr:rowOff>
    </xdr:from>
    <xdr:to>
      <xdr:col>8</xdr:col>
      <xdr:colOff>0</xdr:colOff>
      <xdr:row>282</xdr:row>
      <xdr:rowOff>0</xdr:rowOff>
    </xdr:to>
    <xdr:pic>
      <xdr:nvPicPr>
        <xdr:cNvPr id="195" name="Picture 482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902684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30</xdr:row>
      <xdr:rowOff>47625</xdr:rowOff>
    </xdr:from>
    <xdr:to>
      <xdr:col>8</xdr:col>
      <xdr:colOff>0</xdr:colOff>
      <xdr:row>30</xdr:row>
      <xdr:rowOff>247650</xdr:rowOff>
    </xdr:to>
    <xdr:pic>
      <xdr:nvPicPr>
        <xdr:cNvPr id="196" name="Picture 27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13468350"/>
          <a:ext cx="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32</xdr:row>
      <xdr:rowOff>47625</xdr:rowOff>
    </xdr:from>
    <xdr:to>
      <xdr:col>5</xdr:col>
      <xdr:colOff>0</xdr:colOff>
      <xdr:row>32</xdr:row>
      <xdr:rowOff>247650</xdr:rowOff>
    </xdr:to>
    <xdr:pic>
      <xdr:nvPicPr>
        <xdr:cNvPr id="197" name="Picture 27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4439900"/>
          <a:ext cx="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631</xdr:row>
      <xdr:rowOff>0</xdr:rowOff>
    </xdr:from>
    <xdr:to>
      <xdr:col>5</xdr:col>
      <xdr:colOff>0</xdr:colOff>
      <xdr:row>631</xdr:row>
      <xdr:rowOff>0</xdr:rowOff>
    </xdr:to>
    <xdr:pic>
      <xdr:nvPicPr>
        <xdr:cNvPr id="198" name="Picture 35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87328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631</xdr:row>
      <xdr:rowOff>0</xdr:rowOff>
    </xdr:from>
    <xdr:to>
      <xdr:col>5</xdr:col>
      <xdr:colOff>0</xdr:colOff>
      <xdr:row>631</xdr:row>
      <xdr:rowOff>0</xdr:rowOff>
    </xdr:to>
    <xdr:pic>
      <xdr:nvPicPr>
        <xdr:cNvPr id="199" name="Picture 36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87328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631</xdr:row>
      <xdr:rowOff>0</xdr:rowOff>
    </xdr:from>
    <xdr:to>
      <xdr:col>5</xdr:col>
      <xdr:colOff>0</xdr:colOff>
      <xdr:row>631</xdr:row>
      <xdr:rowOff>0</xdr:rowOff>
    </xdr:to>
    <xdr:pic>
      <xdr:nvPicPr>
        <xdr:cNvPr id="200" name="Picture 37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87328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364</xdr:row>
      <xdr:rowOff>0</xdr:rowOff>
    </xdr:from>
    <xdr:to>
      <xdr:col>5</xdr:col>
      <xdr:colOff>0</xdr:colOff>
      <xdr:row>364</xdr:row>
      <xdr:rowOff>0</xdr:rowOff>
    </xdr:to>
    <xdr:pic>
      <xdr:nvPicPr>
        <xdr:cNvPr id="201" name="Picture 39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11861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652</xdr:row>
      <xdr:rowOff>0</xdr:rowOff>
    </xdr:from>
    <xdr:to>
      <xdr:col>5</xdr:col>
      <xdr:colOff>0</xdr:colOff>
      <xdr:row>652</xdr:row>
      <xdr:rowOff>0</xdr:rowOff>
    </xdr:to>
    <xdr:pic>
      <xdr:nvPicPr>
        <xdr:cNvPr id="202" name="Picture 40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92224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537</xdr:row>
      <xdr:rowOff>0</xdr:rowOff>
    </xdr:from>
    <xdr:to>
      <xdr:col>5</xdr:col>
      <xdr:colOff>0</xdr:colOff>
      <xdr:row>537</xdr:row>
      <xdr:rowOff>0</xdr:rowOff>
    </xdr:to>
    <xdr:pic>
      <xdr:nvPicPr>
        <xdr:cNvPr id="203" name="Picture 41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60210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618</xdr:row>
      <xdr:rowOff>0</xdr:rowOff>
    </xdr:from>
    <xdr:to>
      <xdr:col>5</xdr:col>
      <xdr:colOff>0</xdr:colOff>
      <xdr:row>618</xdr:row>
      <xdr:rowOff>0</xdr:rowOff>
    </xdr:to>
    <xdr:pic>
      <xdr:nvPicPr>
        <xdr:cNvPr id="204" name="Picture 42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84356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364</xdr:row>
      <xdr:rowOff>0</xdr:rowOff>
    </xdr:from>
    <xdr:to>
      <xdr:col>5</xdr:col>
      <xdr:colOff>0</xdr:colOff>
      <xdr:row>364</xdr:row>
      <xdr:rowOff>0</xdr:rowOff>
    </xdr:to>
    <xdr:pic>
      <xdr:nvPicPr>
        <xdr:cNvPr id="205" name="Picture 43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11861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364</xdr:row>
      <xdr:rowOff>0</xdr:rowOff>
    </xdr:from>
    <xdr:to>
      <xdr:col>5</xdr:col>
      <xdr:colOff>0</xdr:colOff>
      <xdr:row>364</xdr:row>
      <xdr:rowOff>0</xdr:rowOff>
    </xdr:to>
    <xdr:pic>
      <xdr:nvPicPr>
        <xdr:cNvPr id="206" name="Picture 44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11861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364</xdr:row>
      <xdr:rowOff>0</xdr:rowOff>
    </xdr:from>
    <xdr:to>
      <xdr:col>5</xdr:col>
      <xdr:colOff>0</xdr:colOff>
      <xdr:row>364</xdr:row>
      <xdr:rowOff>0</xdr:rowOff>
    </xdr:to>
    <xdr:pic>
      <xdr:nvPicPr>
        <xdr:cNvPr id="207" name="Picture 45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11861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364</xdr:row>
      <xdr:rowOff>0</xdr:rowOff>
    </xdr:from>
    <xdr:to>
      <xdr:col>5</xdr:col>
      <xdr:colOff>0</xdr:colOff>
      <xdr:row>364</xdr:row>
      <xdr:rowOff>0</xdr:rowOff>
    </xdr:to>
    <xdr:pic>
      <xdr:nvPicPr>
        <xdr:cNvPr id="208" name="Picture 46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11861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364</xdr:row>
      <xdr:rowOff>0</xdr:rowOff>
    </xdr:from>
    <xdr:to>
      <xdr:col>5</xdr:col>
      <xdr:colOff>0</xdr:colOff>
      <xdr:row>364</xdr:row>
      <xdr:rowOff>0</xdr:rowOff>
    </xdr:to>
    <xdr:pic>
      <xdr:nvPicPr>
        <xdr:cNvPr id="209" name="Picture 47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11861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364</xdr:row>
      <xdr:rowOff>0</xdr:rowOff>
    </xdr:from>
    <xdr:to>
      <xdr:col>5</xdr:col>
      <xdr:colOff>0</xdr:colOff>
      <xdr:row>364</xdr:row>
      <xdr:rowOff>0</xdr:rowOff>
    </xdr:to>
    <xdr:pic>
      <xdr:nvPicPr>
        <xdr:cNvPr id="210" name="Picture 48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11861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364</xdr:row>
      <xdr:rowOff>0</xdr:rowOff>
    </xdr:from>
    <xdr:to>
      <xdr:col>5</xdr:col>
      <xdr:colOff>0</xdr:colOff>
      <xdr:row>364</xdr:row>
      <xdr:rowOff>0</xdr:rowOff>
    </xdr:to>
    <xdr:pic>
      <xdr:nvPicPr>
        <xdr:cNvPr id="211" name="Picture 49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11861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364</xdr:row>
      <xdr:rowOff>0</xdr:rowOff>
    </xdr:from>
    <xdr:to>
      <xdr:col>5</xdr:col>
      <xdr:colOff>0</xdr:colOff>
      <xdr:row>364</xdr:row>
      <xdr:rowOff>0</xdr:rowOff>
    </xdr:to>
    <xdr:pic>
      <xdr:nvPicPr>
        <xdr:cNvPr id="212" name="Picture 50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11861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364</xdr:row>
      <xdr:rowOff>0</xdr:rowOff>
    </xdr:from>
    <xdr:to>
      <xdr:col>5</xdr:col>
      <xdr:colOff>0</xdr:colOff>
      <xdr:row>364</xdr:row>
      <xdr:rowOff>0</xdr:rowOff>
    </xdr:to>
    <xdr:pic>
      <xdr:nvPicPr>
        <xdr:cNvPr id="213" name="Picture 51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11861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364</xdr:row>
      <xdr:rowOff>0</xdr:rowOff>
    </xdr:from>
    <xdr:to>
      <xdr:col>5</xdr:col>
      <xdr:colOff>0</xdr:colOff>
      <xdr:row>364</xdr:row>
      <xdr:rowOff>0</xdr:rowOff>
    </xdr:to>
    <xdr:pic>
      <xdr:nvPicPr>
        <xdr:cNvPr id="214" name="Picture 52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11861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364</xdr:row>
      <xdr:rowOff>0</xdr:rowOff>
    </xdr:from>
    <xdr:to>
      <xdr:col>5</xdr:col>
      <xdr:colOff>0</xdr:colOff>
      <xdr:row>364</xdr:row>
      <xdr:rowOff>0</xdr:rowOff>
    </xdr:to>
    <xdr:pic>
      <xdr:nvPicPr>
        <xdr:cNvPr id="215" name="Picture 53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11861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568</xdr:row>
      <xdr:rowOff>66675</xdr:rowOff>
    </xdr:from>
    <xdr:to>
      <xdr:col>5</xdr:col>
      <xdr:colOff>0</xdr:colOff>
      <xdr:row>568</xdr:row>
      <xdr:rowOff>161925</xdr:rowOff>
    </xdr:to>
    <xdr:pic>
      <xdr:nvPicPr>
        <xdr:cNvPr id="216" name="Picture 54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70383200"/>
          <a:ext cx="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364</xdr:row>
      <xdr:rowOff>0</xdr:rowOff>
    </xdr:from>
    <xdr:to>
      <xdr:col>5</xdr:col>
      <xdr:colOff>0</xdr:colOff>
      <xdr:row>364</xdr:row>
      <xdr:rowOff>0</xdr:rowOff>
    </xdr:to>
    <xdr:pic>
      <xdr:nvPicPr>
        <xdr:cNvPr id="217" name="Picture 55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11861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364</xdr:row>
      <xdr:rowOff>0</xdr:rowOff>
    </xdr:from>
    <xdr:to>
      <xdr:col>5</xdr:col>
      <xdr:colOff>0</xdr:colOff>
      <xdr:row>364</xdr:row>
      <xdr:rowOff>0</xdr:rowOff>
    </xdr:to>
    <xdr:pic>
      <xdr:nvPicPr>
        <xdr:cNvPr id="218" name="Picture 56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11861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364</xdr:row>
      <xdr:rowOff>0</xdr:rowOff>
    </xdr:from>
    <xdr:to>
      <xdr:col>5</xdr:col>
      <xdr:colOff>0</xdr:colOff>
      <xdr:row>364</xdr:row>
      <xdr:rowOff>0</xdr:rowOff>
    </xdr:to>
    <xdr:pic>
      <xdr:nvPicPr>
        <xdr:cNvPr id="219" name="Picture 57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11861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364</xdr:row>
      <xdr:rowOff>0</xdr:rowOff>
    </xdr:from>
    <xdr:to>
      <xdr:col>5</xdr:col>
      <xdr:colOff>0</xdr:colOff>
      <xdr:row>364</xdr:row>
      <xdr:rowOff>0</xdr:rowOff>
    </xdr:to>
    <xdr:pic>
      <xdr:nvPicPr>
        <xdr:cNvPr id="220" name="Picture 58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11861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364</xdr:row>
      <xdr:rowOff>0</xdr:rowOff>
    </xdr:from>
    <xdr:to>
      <xdr:col>5</xdr:col>
      <xdr:colOff>0</xdr:colOff>
      <xdr:row>364</xdr:row>
      <xdr:rowOff>0</xdr:rowOff>
    </xdr:to>
    <xdr:pic>
      <xdr:nvPicPr>
        <xdr:cNvPr id="221" name="Picture 59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11861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364</xdr:row>
      <xdr:rowOff>0</xdr:rowOff>
    </xdr:from>
    <xdr:to>
      <xdr:col>5</xdr:col>
      <xdr:colOff>0</xdr:colOff>
      <xdr:row>364</xdr:row>
      <xdr:rowOff>0</xdr:rowOff>
    </xdr:to>
    <xdr:pic>
      <xdr:nvPicPr>
        <xdr:cNvPr id="222" name="Picture 60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11861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364</xdr:row>
      <xdr:rowOff>0</xdr:rowOff>
    </xdr:from>
    <xdr:to>
      <xdr:col>5</xdr:col>
      <xdr:colOff>0</xdr:colOff>
      <xdr:row>364</xdr:row>
      <xdr:rowOff>0</xdr:rowOff>
    </xdr:to>
    <xdr:pic>
      <xdr:nvPicPr>
        <xdr:cNvPr id="223" name="Picture 61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11861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364</xdr:row>
      <xdr:rowOff>0</xdr:rowOff>
    </xdr:from>
    <xdr:to>
      <xdr:col>5</xdr:col>
      <xdr:colOff>0</xdr:colOff>
      <xdr:row>364</xdr:row>
      <xdr:rowOff>0</xdr:rowOff>
    </xdr:to>
    <xdr:pic>
      <xdr:nvPicPr>
        <xdr:cNvPr id="224" name="Picture 62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11861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364</xdr:row>
      <xdr:rowOff>0</xdr:rowOff>
    </xdr:from>
    <xdr:to>
      <xdr:col>5</xdr:col>
      <xdr:colOff>0</xdr:colOff>
      <xdr:row>364</xdr:row>
      <xdr:rowOff>0</xdr:rowOff>
    </xdr:to>
    <xdr:pic>
      <xdr:nvPicPr>
        <xdr:cNvPr id="225" name="Picture 63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11861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364</xdr:row>
      <xdr:rowOff>0</xdr:rowOff>
    </xdr:from>
    <xdr:to>
      <xdr:col>5</xdr:col>
      <xdr:colOff>0</xdr:colOff>
      <xdr:row>364</xdr:row>
      <xdr:rowOff>0</xdr:rowOff>
    </xdr:to>
    <xdr:pic>
      <xdr:nvPicPr>
        <xdr:cNvPr id="226" name="Picture 64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11861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364</xdr:row>
      <xdr:rowOff>0</xdr:rowOff>
    </xdr:from>
    <xdr:to>
      <xdr:col>5</xdr:col>
      <xdr:colOff>0</xdr:colOff>
      <xdr:row>364</xdr:row>
      <xdr:rowOff>0</xdr:rowOff>
    </xdr:to>
    <xdr:pic>
      <xdr:nvPicPr>
        <xdr:cNvPr id="227" name="Picture 65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11861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364</xdr:row>
      <xdr:rowOff>0</xdr:rowOff>
    </xdr:from>
    <xdr:to>
      <xdr:col>5</xdr:col>
      <xdr:colOff>0</xdr:colOff>
      <xdr:row>364</xdr:row>
      <xdr:rowOff>0</xdr:rowOff>
    </xdr:to>
    <xdr:pic>
      <xdr:nvPicPr>
        <xdr:cNvPr id="228" name="Picture 66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11861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364</xdr:row>
      <xdr:rowOff>0</xdr:rowOff>
    </xdr:from>
    <xdr:to>
      <xdr:col>5</xdr:col>
      <xdr:colOff>0</xdr:colOff>
      <xdr:row>364</xdr:row>
      <xdr:rowOff>0</xdr:rowOff>
    </xdr:to>
    <xdr:pic>
      <xdr:nvPicPr>
        <xdr:cNvPr id="229" name="Picture 67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11861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364</xdr:row>
      <xdr:rowOff>0</xdr:rowOff>
    </xdr:from>
    <xdr:to>
      <xdr:col>5</xdr:col>
      <xdr:colOff>0</xdr:colOff>
      <xdr:row>364</xdr:row>
      <xdr:rowOff>0</xdr:rowOff>
    </xdr:to>
    <xdr:pic>
      <xdr:nvPicPr>
        <xdr:cNvPr id="230" name="Picture 68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11861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568</xdr:row>
      <xdr:rowOff>0</xdr:rowOff>
    </xdr:from>
    <xdr:to>
      <xdr:col>5</xdr:col>
      <xdr:colOff>0</xdr:colOff>
      <xdr:row>569</xdr:row>
      <xdr:rowOff>0</xdr:rowOff>
    </xdr:to>
    <xdr:pic>
      <xdr:nvPicPr>
        <xdr:cNvPr id="231" name="Picture 69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703165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652</xdr:row>
      <xdr:rowOff>0</xdr:rowOff>
    </xdr:from>
    <xdr:to>
      <xdr:col>5</xdr:col>
      <xdr:colOff>0</xdr:colOff>
      <xdr:row>652</xdr:row>
      <xdr:rowOff>0</xdr:rowOff>
    </xdr:to>
    <xdr:pic>
      <xdr:nvPicPr>
        <xdr:cNvPr id="232" name="Picture 70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92224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618</xdr:row>
      <xdr:rowOff>0</xdr:rowOff>
    </xdr:from>
    <xdr:to>
      <xdr:col>5</xdr:col>
      <xdr:colOff>0</xdr:colOff>
      <xdr:row>618</xdr:row>
      <xdr:rowOff>0</xdr:rowOff>
    </xdr:to>
    <xdr:pic>
      <xdr:nvPicPr>
        <xdr:cNvPr id="233" name="Picture 71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84356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631</xdr:row>
      <xdr:rowOff>0</xdr:rowOff>
    </xdr:from>
    <xdr:to>
      <xdr:col>5</xdr:col>
      <xdr:colOff>0</xdr:colOff>
      <xdr:row>631</xdr:row>
      <xdr:rowOff>0</xdr:rowOff>
    </xdr:to>
    <xdr:pic>
      <xdr:nvPicPr>
        <xdr:cNvPr id="234" name="Picture 72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87328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631</xdr:row>
      <xdr:rowOff>0</xdr:rowOff>
    </xdr:from>
    <xdr:to>
      <xdr:col>5</xdr:col>
      <xdr:colOff>0</xdr:colOff>
      <xdr:row>631</xdr:row>
      <xdr:rowOff>0</xdr:rowOff>
    </xdr:to>
    <xdr:pic>
      <xdr:nvPicPr>
        <xdr:cNvPr id="235" name="Picture 73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87328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612</xdr:row>
      <xdr:rowOff>0</xdr:rowOff>
    </xdr:from>
    <xdr:to>
      <xdr:col>5</xdr:col>
      <xdr:colOff>0</xdr:colOff>
      <xdr:row>613</xdr:row>
      <xdr:rowOff>0</xdr:rowOff>
    </xdr:to>
    <xdr:pic>
      <xdr:nvPicPr>
        <xdr:cNvPr id="236" name="Picture 74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82746650"/>
          <a:ext cx="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549</xdr:row>
      <xdr:rowOff>0</xdr:rowOff>
    </xdr:from>
    <xdr:to>
      <xdr:col>5</xdr:col>
      <xdr:colOff>0</xdr:colOff>
      <xdr:row>551</xdr:row>
      <xdr:rowOff>28575</xdr:rowOff>
    </xdr:to>
    <xdr:pic>
      <xdr:nvPicPr>
        <xdr:cNvPr id="237" name="Picture 76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648206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551</xdr:row>
      <xdr:rowOff>0</xdr:rowOff>
    </xdr:from>
    <xdr:to>
      <xdr:col>5</xdr:col>
      <xdr:colOff>0</xdr:colOff>
      <xdr:row>557</xdr:row>
      <xdr:rowOff>28575</xdr:rowOff>
    </xdr:to>
    <xdr:pic>
      <xdr:nvPicPr>
        <xdr:cNvPr id="238" name="Picture 77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65344475"/>
          <a:ext cx="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631</xdr:row>
      <xdr:rowOff>0</xdr:rowOff>
    </xdr:from>
    <xdr:to>
      <xdr:col>5</xdr:col>
      <xdr:colOff>0</xdr:colOff>
      <xdr:row>631</xdr:row>
      <xdr:rowOff>0</xdr:rowOff>
    </xdr:to>
    <xdr:pic>
      <xdr:nvPicPr>
        <xdr:cNvPr id="239" name="Picture 78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87328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364</xdr:row>
      <xdr:rowOff>0</xdr:rowOff>
    </xdr:from>
    <xdr:to>
      <xdr:col>5</xdr:col>
      <xdr:colOff>0</xdr:colOff>
      <xdr:row>364</xdr:row>
      <xdr:rowOff>0</xdr:rowOff>
    </xdr:to>
    <xdr:pic>
      <xdr:nvPicPr>
        <xdr:cNvPr id="240" name="Picture 79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11861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364</xdr:row>
      <xdr:rowOff>0</xdr:rowOff>
    </xdr:from>
    <xdr:to>
      <xdr:col>5</xdr:col>
      <xdr:colOff>0</xdr:colOff>
      <xdr:row>364</xdr:row>
      <xdr:rowOff>0</xdr:rowOff>
    </xdr:to>
    <xdr:pic>
      <xdr:nvPicPr>
        <xdr:cNvPr id="241" name="Picture 80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11861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631</xdr:row>
      <xdr:rowOff>0</xdr:rowOff>
    </xdr:from>
    <xdr:to>
      <xdr:col>5</xdr:col>
      <xdr:colOff>0</xdr:colOff>
      <xdr:row>631</xdr:row>
      <xdr:rowOff>0</xdr:rowOff>
    </xdr:to>
    <xdr:pic>
      <xdr:nvPicPr>
        <xdr:cNvPr id="242" name="Picture 35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87328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631</xdr:row>
      <xdr:rowOff>0</xdr:rowOff>
    </xdr:from>
    <xdr:to>
      <xdr:col>5</xdr:col>
      <xdr:colOff>0</xdr:colOff>
      <xdr:row>631</xdr:row>
      <xdr:rowOff>0</xdr:rowOff>
    </xdr:to>
    <xdr:pic>
      <xdr:nvPicPr>
        <xdr:cNvPr id="243" name="Picture 36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87328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631</xdr:row>
      <xdr:rowOff>0</xdr:rowOff>
    </xdr:from>
    <xdr:to>
      <xdr:col>5</xdr:col>
      <xdr:colOff>0</xdr:colOff>
      <xdr:row>631</xdr:row>
      <xdr:rowOff>0</xdr:rowOff>
    </xdr:to>
    <xdr:pic>
      <xdr:nvPicPr>
        <xdr:cNvPr id="244" name="Picture 37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87328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364</xdr:row>
      <xdr:rowOff>0</xdr:rowOff>
    </xdr:from>
    <xdr:to>
      <xdr:col>5</xdr:col>
      <xdr:colOff>0</xdr:colOff>
      <xdr:row>364</xdr:row>
      <xdr:rowOff>0</xdr:rowOff>
    </xdr:to>
    <xdr:pic>
      <xdr:nvPicPr>
        <xdr:cNvPr id="245" name="Picture 39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11861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652</xdr:row>
      <xdr:rowOff>0</xdr:rowOff>
    </xdr:from>
    <xdr:to>
      <xdr:col>5</xdr:col>
      <xdr:colOff>0</xdr:colOff>
      <xdr:row>652</xdr:row>
      <xdr:rowOff>0</xdr:rowOff>
    </xdr:to>
    <xdr:pic>
      <xdr:nvPicPr>
        <xdr:cNvPr id="246" name="Picture 40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92224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364</xdr:row>
      <xdr:rowOff>0</xdr:rowOff>
    </xdr:from>
    <xdr:to>
      <xdr:col>5</xdr:col>
      <xdr:colOff>0</xdr:colOff>
      <xdr:row>364</xdr:row>
      <xdr:rowOff>0</xdr:rowOff>
    </xdr:to>
    <xdr:pic>
      <xdr:nvPicPr>
        <xdr:cNvPr id="247" name="Picture 43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11861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364</xdr:row>
      <xdr:rowOff>0</xdr:rowOff>
    </xdr:from>
    <xdr:to>
      <xdr:col>5</xdr:col>
      <xdr:colOff>0</xdr:colOff>
      <xdr:row>364</xdr:row>
      <xdr:rowOff>0</xdr:rowOff>
    </xdr:to>
    <xdr:pic>
      <xdr:nvPicPr>
        <xdr:cNvPr id="248" name="Picture 44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11861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364</xdr:row>
      <xdr:rowOff>0</xdr:rowOff>
    </xdr:from>
    <xdr:to>
      <xdr:col>5</xdr:col>
      <xdr:colOff>0</xdr:colOff>
      <xdr:row>364</xdr:row>
      <xdr:rowOff>0</xdr:rowOff>
    </xdr:to>
    <xdr:pic>
      <xdr:nvPicPr>
        <xdr:cNvPr id="249" name="Picture 45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11861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364</xdr:row>
      <xdr:rowOff>0</xdr:rowOff>
    </xdr:from>
    <xdr:to>
      <xdr:col>5</xdr:col>
      <xdr:colOff>0</xdr:colOff>
      <xdr:row>364</xdr:row>
      <xdr:rowOff>0</xdr:rowOff>
    </xdr:to>
    <xdr:pic>
      <xdr:nvPicPr>
        <xdr:cNvPr id="250" name="Picture 46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11861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364</xdr:row>
      <xdr:rowOff>0</xdr:rowOff>
    </xdr:from>
    <xdr:to>
      <xdr:col>5</xdr:col>
      <xdr:colOff>0</xdr:colOff>
      <xdr:row>364</xdr:row>
      <xdr:rowOff>0</xdr:rowOff>
    </xdr:to>
    <xdr:pic>
      <xdr:nvPicPr>
        <xdr:cNvPr id="251" name="Picture 47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11861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364</xdr:row>
      <xdr:rowOff>0</xdr:rowOff>
    </xdr:from>
    <xdr:to>
      <xdr:col>5</xdr:col>
      <xdr:colOff>0</xdr:colOff>
      <xdr:row>364</xdr:row>
      <xdr:rowOff>0</xdr:rowOff>
    </xdr:to>
    <xdr:pic>
      <xdr:nvPicPr>
        <xdr:cNvPr id="252" name="Picture 48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11861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364</xdr:row>
      <xdr:rowOff>0</xdr:rowOff>
    </xdr:from>
    <xdr:to>
      <xdr:col>5</xdr:col>
      <xdr:colOff>0</xdr:colOff>
      <xdr:row>364</xdr:row>
      <xdr:rowOff>0</xdr:rowOff>
    </xdr:to>
    <xdr:pic>
      <xdr:nvPicPr>
        <xdr:cNvPr id="253" name="Picture 49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11861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364</xdr:row>
      <xdr:rowOff>0</xdr:rowOff>
    </xdr:from>
    <xdr:to>
      <xdr:col>5</xdr:col>
      <xdr:colOff>0</xdr:colOff>
      <xdr:row>364</xdr:row>
      <xdr:rowOff>0</xdr:rowOff>
    </xdr:to>
    <xdr:pic>
      <xdr:nvPicPr>
        <xdr:cNvPr id="254" name="Picture 50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11861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364</xdr:row>
      <xdr:rowOff>0</xdr:rowOff>
    </xdr:from>
    <xdr:to>
      <xdr:col>5</xdr:col>
      <xdr:colOff>0</xdr:colOff>
      <xdr:row>364</xdr:row>
      <xdr:rowOff>0</xdr:rowOff>
    </xdr:to>
    <xdr:pic>
      <xdr:nvPicPr>
        <xdr:cNvPr id="255" name="Picture 51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11861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364</xdr:row>
      <xdr:rowOff>0</xdr:rowOff>
    </xdr:from>
    <xdr:to>
      <xdr:col>5</xdr:col>
      <xdr:colOff>0</xdr:colOff>
      <xdr:row>364</xdr:row>
      <xdr:rowOff>0</xdr:rowOff>
    </xdr:to>
    <xdr:pic>
      <xdr:nvPicPr>
        <xdr:cNvPr id="256" name="Picture 52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11861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364</xdr:row>
      <xdr:rowOff>0</xdr:rowOff>
    </xdr:from>
    <xdr:to>
      <xdr:col>5</xdr:col>
      <xdr:colOff>0</xdr:colOff>
      <xdr:row>364</xdr:row>
      <xdr:rowOff>0</xdr:rowOff>
    </xdr:to>
    <xdr:pic>
      <xdr:nvPicPr>
        <xdr:cNvPr id="257" name="Picture 53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11861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364</xdr:row>
      <xdr:rowOff>0</xdr:rowOff>
    </xdr:from>
    <xdr:to>
      <xdr:col>5</xdr:col>
      <xdr:colOff>0</xdr:colOff>
      <xdr:row>364</xdr:row>
      <xdr:rowOff>0</xdr:rowOff>
    </xdr:to>
    <xdr:pic>
      <xdr:nvPicPr>
        <xdr:cNvPr id="258" name="Picture 55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11861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364</xdr:row>
      <xdr:rowOff>0</xdr:rowOff>
    </xdr:from>
    <xdr:to>
      <xdr:col>5</xdr:col>
      <xdr:colOff>0</xdr:colOff>
      <xdr:row>364</xdr:row>
      <xdr:rowOff>0</xdr:rowOff>
    </xdr:to>
    <xdr:pic>
      <xdr:nvPicPr>
        <xdr:cNvPr id="259" name="Picture 56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11861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364</xdr:row>
      <xdr:rowOff>0</xdr:rowOff>
    </xdr:from>
    <xdr:to>
      <xdr:col>5</xdr:col>
      <xdr:colOff>0</xdr:colOff>
      <xdr:row>364</xdr:row>
      <xdr:rowOff>0</xdr:rowOff>
    </xdr:to>
    <xdr:pic>
      <xdr:nvPicPr>
        <xdr:cNvPr id="260" name="Picture 57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11861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364</xdr:row>
      <xdr:rowOff>0</xdr:rowOff>
    </xdr:from>
    <xdr:to>
      <xdr:col>5</xdr:col>
      <xdr:colOff>0</xdr:colOff>
      <xdr:row>364</xdr:row>
      <xdr:rowOff>0</xdr:rowOff>
    </xdr:to>
    <xdr:pic>
      <xdr:nvPicPr>
        <xdr:cNvPr id="261" name="Picture 58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11861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364</xdr:row>
      <xdr:rowOff>0</xdr:rowOff>
    </xdr:from>
    <xdr:to>
      <xdr:col>5</xdr:col>
      <xdr:colOff>0</xdr:colOff>
      <xdr:row>364</xdr:row>
      <xdr:rowOff>0</xdr:rowOff>
    </xdr:to>
    <xdr:pic>
      <xdr:nvPicPr>
        <xdr:cNvPr id="262" name="Picture 59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11861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364</xdr:row>
      <xdr:rowOff>0</xdr:rowOff>
    </xdr:from>
    <xdr:to>
      <xdr:col>5</xdr:col>
      <xdr:colOff>0</xdr:colOff>
      <xdr:row>364</xdr:row>
      <xdr:rowOff>0</xdr:rowOff>
    </xdr:to>
    <xdr:pic>
      <xdr:nvPicPr>
        <xdr:cNvPr id="263" name="Picture 60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11861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364</xdr:row>
      <xdr:rowOff>0</xdr:rowOff>
    </xdr:from>
    <xdr:to>
      <xdr:col>5</xdr:col>
      <xdr:colOff>0</xdr:colOff>
      <xdr:row>364</xdr:row>
      <xdr:rowOff>0</xdr:rowOff>
    </xdr:to>
    <xdr:pic>
      <xdr:nvPicPr>
        <xdr:cNvPr id="264" name="Picture 61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11861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364</xdr:row>
      <xdr:rowOff>0</xdr:rowOff>
    </xdr:from>
    <xdr:to>
      <xdr:col>5</xdr:col>
      <xdr:colOff>0</xdr:colOff>
      <xdr:row>364</xdr:row>
      <xdr:rowOff>0</xdr:rowOff>
    </xdr:to>
    <xdr:pic>
      <xdr:nvPicPr>
        <xdr:cNvPr id="265" name="Picture 62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11861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364</xdr:row>
      <xdr:rowOff>0</xdr:rowOff>
    </xdr:from>
    <xdr:to>
      <xdr:col>5</xdr:col>
      <xdr:colOff>0</xdr:colOff>
      <xdr:row>364</xdr:row>
      <xdr:rowOff>0</xdr:rowOff>
    </xdr:to>
    <xdr:pic>
      <xdr:nvPicPr>
        <xdr:cNvPr id="266" name="Picture 63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11861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364</xdr:row>
      <xdr:rowOff>0</xdr:rowOff>
    </xdr:from>
    <xdr:to>
      <xdr:col>5</xdr:col>
      <xdr:colOff>0</xdr:colOff>
      <xdr:row>364</xdr:row>
      <xdr:rowOff>0</xdr:rowOff>
    </xdr:to>
    <xdr:pic>
      <xdr:nvPicPr>
        <xdr:cNvPr id="267" name="Picture 64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11861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364</xdr:row>
      <xdr:rowOff>0</xdr:rowOff>
    </xdr:from>
    <xdr:to>
      <xdr:col>5</xdr:col>
      <xdr:colOff>0</xdr:colOff>
      <xdr:row>364</xdr:row>
      <xdr:rowOff>0</xdr:rowOff>
    </xdr:to>
    <xdr:pic>
      <xdr:nvPicPr>
        <xdr:cNvPr id="268" name="Picture 65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11861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364</xdr:row>
      <xdr:rowOff>0</xdr:rowOff>
    </xdr:from>
    <xdr:to>
      <xdr:col>5</xdr:col>
      <xdr:colOff>0</xdr:colOff>
      <xdr:row>364</xdr:row>
      <xdr:rowOff>0</xdr:rowOff>
    </xdr:to>
    <xdr:pic>
      <xdr:nvPicPr>
        <xdr:cNvPr id="269" name="Picture 66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11861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364</xdr:row>
      <xdr:rowOff>0</xdr:rowOff>
    </xdr:from>
    <xdr:to>
      <xdr:col>5</xdr:col>
      <xdr:colOff>0</xdr:colOff>
      <xdr:row>364</xdr:row>
      <xdr:rowOff>0</xdr:rowOff>
    </xdr:to>
    <xdr:pic>
      <xdr:nvPicPr>
        <xdr:cNvPr id="270" name="Picture 67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11861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364</xdr:row>
      <xdr:rowOff>0</xdr:rowOff>
    </xdr:from>
    <xdr:to>
      <xdr:col>5</xdr:col>
      <xdr:colOff>0</xdr:colOff>
      <xdr:row>364</xdr:row>
      <xdr:rowOff>0</xdr:rowOff>
    </xdr:to>
    <xdr:pic>
      <xdr:nvPicPr>
        <xdr:cNvPr id="271" name="Picture 68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11861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652</xdr:row>
      <xdr:rowOff>0</xdr:rowOff>
    </xdr:from>
    <xdr:to>
      <xdr:col>5</xdr:col>
      <xdr:colOff>0</xdr:colOff>
      <xdr:row>652</xdr:row>
      <xdr:rowOff>0</xdr:rowOff>
    </xdr:to>
    <xdr:pic>
      <xdr:nvPicPr>
        <xdr:cNvPr id="272" name="Picture 70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92224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631</xdr:row>
      <xdr:rowOff>0</xdr:rowOff>
    </xdr:from>
    <xdr:to>
      <xdr:col>5</xdr:col>
      <xdr:colOff>0</xdr:colOff>
      <xdr:row>631</xdr:row>
      <xdr:rowOff>0</xdr:rowOff>
    </xdr:to>
    <xdr:pic>
      <xdr:nvPicPr>
        <xdr:cNvPr id="273" name="Picture 72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87328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631</xdr:row>
      <xdr:rowOff>0</xdr:rowOff>
    </xdr:from>
    <xdr:to>
      <xdr:col>5</xdr:col>
      <xdr:colOff>0</xdr:colOff>
      <xdr:row>631</xdr:row>
      <xdr:rowOff>0</xdr:rowOff>
    </xdr:to>
    <xdr:pic>
      <xdr:nvPicPr>
        <xdr:cNvPr id="274" name="Picture 73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87328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612</xdr:row>
      <xdr:rowOff>0</xdr:rowOff>
    </xdr:from>
    <xdr:to>
      <xdr:col>5</xdr:col>
      <xdr:colOff>0</xdr:colOff>
      <xdr:row>613</xdr:row>
      <xdr:rowOff>0</xdr:rowOff>
    </xdr:to>
    <xdr:pic>
      <xdr:nvPicPr>
        <xdr:cNvPr id="275" name="Picture 74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82746650"/>
          <a:ext cx="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549</xdr:row>
      <xdr:rowOff>0</xdr:rowOff>
    </xdr:from>
    <xdr:to>
      <xdr:col>5</xdr:col>
      <xdr:colOff>0</xdr:colOff>
      <xdr:row>551</xdr:row>
      <xdr:rowOff>28575</xdr:rowOff>
    </xdr:to>
    <xdr:pic>
      <xdr:nvPicPr>
        <xdr:cNvPr id="276" name="Picture 76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648206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551</xdr:row>
      <xdr:rowOff>0</xdr:rowOff>
    </xdr:from>
    <xdr:to>
      <xdr:col>5</xdr:col>
      <xdr:colOff>0</xdr:colOff>
      <xdr:row>557</xdr:row>
      <xdr:rowOff>28575</xdr:rowOff>
    </xdr:to>
    <xdr:pic>
      <xdr:nvPicPr>
        <xdr:cNvPr id="277" name="Picture 77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65344475"/>
          <a:ext cx="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631</xdr:row>
      <xdr:rowOff>0</xdr:rowOff>
    </xdr:from>
    <xdr:to>
      <xdr:col>5</xdr:col>
      <xdr:colOff>0</xdr:colOff>
      <xdr:row>631</xdr:row>
      <xdr:rowOff>0</xdr:rowOff>
    </xdr:to>
    <xdr:pic>
      <xdr:nvPicPr>
        <xdr:cNvPr id="278" name="Picture 78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87328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364</xdr:row>
      <xdr:rowOff>0</xdr:rowOff>
    </xdr:from>
    <xdr:to>
      <xdr:col>5</xdr:col>
      <xdr:colOff>0</xdr:colOff>
      <xdr:row>364</xdr:row>
      <xdr:rowOff>0</xdr:rowOff>
    </xdr:to>
    <xdr:pic>
      <xdr:nvPicPr>
        <xdr:cNvPr id="279" name="Picture 79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11861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364</xdr:row>
      <xdr:rowOff>0</xdr:rowOff>
    </xdr:from>
    <xdr:to>
      <xdr:col>5</xdr:col>
      <xdr:colOff>0</xdr:colOff>
      <xdr:row>364</xdr:row>
      <xdr:rowOff>0</xdr:rowOff>
    </xdr:to>
    <xdr:pic>
      <xdr:nvPicPr>
        <xdr:cNvPr id="280" name="Picture 80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11861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40</xdr:row>
      <xdr:rowOff>0</xdr:rowOff>
    </xdr:from>
    <xdr:to>
      <xdr:col>5</xdr:col>
      <xdr:colOff>0</xdr:colOff>
      <xdr:row>40</xdr:row>
      <xdr:rowOff>0</xdr:rowOff>
    </xdr:to>
    <xdr:pic>
      <xdr:nvPicPr>
        <xdr:cNvPr id="281" name="Picture 38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7383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40</xdr:row>
      <xdr:rowOff>0</xdr:rowOff>
    </xdr:from>
    <xdr:to>
      <xdr:col>5</xdr:col>
      <xdr:colOff>0</xdr:colOff>
      <xdr:row>40</xdr:row>
      <xdr:rowOff>0</xdr:rowOff>
    </xdr:to>
    <xdr:pic>
      <xdr:nvPicPr>
        <xdr:cNvPr id="282" name="Picture 75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7383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40</xdr:row>
      <xdr:rowOff>0</xdr:rowOff>
    </xdr:from>
    <xdr:to>
      <xdr:col>5</xdr:col>
      <xdr:colOff>0</xdr:colOff>
      <xdr:row>40</xdr:row>
      <xdr:rowOff>0</xdr:rowOff>
    </xdr:to>
    <xdr:pic>
      <xdr:nvPicPr>
        <xdr:cNvPr id="283" name="Picture 38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7383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40</xdr:row>
      <xdr:rowOff>0</xdr:rowOff>
    </xdr:from>
    <xdr:to>
      <xdr:col>5</xdr:col>
      <xdr:colOff>0</xdr:colOff>
      <xdr:row>40</xdr:row>
      <xdr:rowOff>0</xdr:rowOff>
    </xdr:to>
    <xdr:pic>
      <xdr:nvPicPr>
        <xdr:cNvPr id="284" name="Picture 75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7383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652</xdr:row>
      <xdr:rowOff>0</xdr:rowOff>
    </xdr:from>
    <xdr:to>
      <xdr:col>5</xdr:col>
      <xdr:colOff>0</xdr:colOff>
      <xdr:row>652</xdr:row>
      <xdr:rowOff>0</xdr:rowOff>
    </xdr:to>
    <xdr:pic>
      <xdr:nvPicPr>
        <xdr:cNvPr id="285" name="Picture 75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92224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652</xdr:row>
      <xdr:rowOff>0</xdr:rowOff>
    </xdr:from>
    <xdr:to>
      <xdr:col>5</xdr:col>
      <xdr:colOff>0</xdr:colOff>
      <xdr:row>652</xdr:row>
      <xdr:rowOff>0</xdr:rowOff>
    </xdr:to>
    <xdr:pic>
      <xdr:nvPicPr>
        <xdr:cNvPr id="286" name="Picture 75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92224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652</xdr:row>
      <xdr:rowOff>0</xdr:rowOff>
    </xdr:from>
    <xdr:to>
      <xdr:col>5</xdr:col>
      <xdr:colOff>0</xdr:colOff>
      <xdr:row>652</xdr:row>
      <xdr:rowOff>0</xdr:rowOff>
    </xdr:to>
    <xdr:pic>
      <xdr:nvPicPr>
        <xdr:cNvPr id="287" name="Picture 75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92224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652</xdr:row>
      <xdr:rowOff>0</xdr:rowOff>
    </xdr:from>
    <xdr:to>
      <xdr:col>5</xdr:col>
      <xdr:colOff>0</xdr:colOff>
      <xdr:row>652</xdr:row>
      <xdr:rowOff>0</xdr:rowOff>
    </xdr:to>
    <xdr:pic>
      <xdr:nvPicPr>
        <xdr:cNvPr id="288" name="Picture 75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92224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652</xdr:row>
      <xdr:rowOff>0</xdr:rowOff>
    </xdr:from>
    <xdr:to>
      <xdr:col>5</xdr:col>
      <xdr:colOff>0</xdr:colOff>
      <xdr:row>652</xdr:row>
      <xdr:rowOff>0</xdr:rowOff>
    </xdr:to>
    <xdr:pic>
      <xdr:nvPicPr>
        <xdr:cNvPr id="289" name="Picture 75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92224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652</xdr:row>
      <xdr:rowOff>0</xdr:rowOff>
    </xdr:from>
    <xdr:to>
      <xdr:col>5</xdr:col>
      <xdr:colOff>0</xdr:colOff>
      <xdr:row>652</xdr:row>
      <xdr:rowOff>0</xdr:rowOff>
    </xdr:to>
    <xdr:pic>
      <xdr:nvPicPr>
        <xdr:cNvPr id="290" name="Picture 75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92224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34</xdr:row>
      <xdr:rowOff>47625</xdr:rowOff>
    </xdr:from>
    <xdr:to>
      <xdr:col>5</xdr:col>
      <xdr:colOff>0</xdr:colOff>
      <xdr:row>34</xdr:row>
      <xdr:rowOff>200025</xdr:rowOff>
    </xdr:to>
    <xdr:pic>
      <xdr:nvPicPr>
        <xdr:cNvPr id="291" name="Picture 27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55733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671</xdr:row>
      <xdr:rowOff>0</xdr:rowOff>
    </xdr:from>
    <xdr:to>
      <xdr:col>5</xdr:col>
      <xdr:colOff>0</xdr:colOff>
      <xdr:row>671</xdr:row>
      <xdr:rowOff>0</xdr:rowOff>
    </xdr:to>
    <xdr:pic>
      <xdr:nvPicPr>
        <xdr:cNvPr id="292" name="Picture 35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96929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671</xdr:row>
      <xdr:rowOff>0</xdr:rowOff>
    </xdr:from>
    <xdr:to>
      <xdr:col>5</xdr:col>
      <xdr:colOff>0</xdr:colOff>
      <xdr:row>671</xdr:row>
      <xdr:rowOff>0</xdr:rowOff>
    </xdr:to>
    <xdr:pic>
      <xdr:nvPicPr>
        <xdr:cNvPr id="293" name="Picture 36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96929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671</xdr:row>
      <xdr:rowOff>0</xdr:rowOff>
    </xdr:from>
    <xdr:to>
      <xdr:col>5</xdr:col>
      <xdr:colOff>0</xdr:colOff>
      <xdr:row>671</xdr:row>
      <xdr:rowOff>0</xdr:rowOff>
    </xdr:to>
    <xdr:pic>
      <xdr:nvPicPr>
        <xdr:cNvPr id="294" name="Picture 37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96929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709</xdr:row>
      <xdr:rowOff>0</xdr:rowOff>
    </xdr:from>
    <xdr:to>
      <xdr:col>5</xdr:col>
      <xdr:colOff>0</xdr:colOff>
      <xdr:row>709</xdr:row>
      <xdr:rowOff>0</xdr:rowOff>
    </xdr:to>
    <xdr:pic>
      <xdr:nvPicPr>
        <xdr:cNvPr id="295" name="Picture 40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08130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688</xdr:row>
      <xdr:rowOff>0</xdr:rowOff>
    </xdr:from>
    <xdr:to>
      <xdr:col>5</xdr:col>
      <xdr:colOff>0</xdr:colOff>
      <xdr:row>688</xdr:row>
      <xdr:rowOff>0</xdr:rowOff>
    </xdr:to>
    <xdr:pic>
      <xdr:nvPicPr>
        <xdr:cNvPr id="296" name="Picture 41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00663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693</xdr:row>
      <xdr:rowOff>0</xdr:rowOff>
    </xdr:from>
    <xdr:to>
      <xdr:col>5</xdr:col>
      <xdr:colOff>0</xdr:colOff>
      <xdr:row>693</xdr:row>
      <xdr:rowOff>0</xdr:rowOff>
    </xdr:to>
    <xdr:pic>
      <xdr:nvPicPr>
        <xdr:cNvPr id="297" name="Picture 42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01749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648</xdr:row>
      <xdr:rowOff>66675</xdr:rowOff>
    </xdr:from>
    <xdr:to>
      <xdr:col>5</xdr:col>
      <xdr:colOff>0</xdr:colOff>
      <xdr:row>648</xdr:row>
      <xdr:rowOff>200025</xdr:rowOff>
    </xdr:to>
    <xdr:pic>
      <xdr:nvPicPr>
        <xdr:cNvPr id="298" name="Picture 54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91490600"/>
          <a:ext cx="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648</xdr:row>
      <xdr:rowOff>0</xdr:rowOff>
    </xdr:from>
    <xdr:to>
      <xdr:col>5</xdr:col>
      <xdr:colOff>0</xdr:colOff>
      <xdr:row>649</xdr:row>
      <xdr:rowOff>0</xdr:rowOff>
    </xdr:to>
    <xdr:pic>
      <xdr:nvPicPr>
        <xdr:cNvPr id="299" name="Picture 69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91423925"/>
          <a:ext cx="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709</xdr:row>
      <xdr:rowOff>0</xdr:rowOff>
    </xdr:from>
    <xdr:to>
      <xdr:col>5</xdr:col>
      <xdr:colOff>0</xdr:colOff>
      <xdr:row>709</xdr:row>
      <xdr:rowOff>0</xdr:rowOff>
    </xdr:to>
    <xdr:pic>
      <xdr:nvPicPr>
        <xdr:cNvPr id="300" name="Picture 70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08130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693</xdr:row>
      <xdr:rowOff>0</xdr:rowOff>
    </xdr:from>
    <xdr:to>
      <xdr:col>5</xdr:col>
      <xdr:colOff>0</xdr:colOff>
      <xdr:row>693</xdr:row>
      <xdr:rowOff>0</xdr:rowOff>
    </xdr:to>
    <xdr:pic>
      <xdr:nvPicPr>
        <xdr:cNvPr id="301" name="Picture 71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01749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671</xdr:row>
      <xdr:rowOff>0</xdr:rowOff>
    </xdr:from>
    <xdr:to>
      <xdr:col>5</xdr:col>
      <xdr:colOff>0</xdr:colOff>
      <xdr:row>671</xdr:row>
      <xdr:rowOff>0</xdr:rowOff>
    </xdr:to>
    <xdr:pic>
      <xdr:nvPicPr>
        <xdr:cNvPr id="302" name="Picture 72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96929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671</xdr:row>
      <xdr:rowOff>0</xdr:rowOff>
    </xdr:from>
    <xdr:to>
      <xdr:col>5</xdr:col>
      <xdr:colOff>0</xdr:colOff>
      <xdr:row>671</xdr:row>
      <xdr:rowOff>0</xdr:rowOff>
    </xdr:to>
    <xdr:pic>
      <xdr:nvPicPr>
        <xdr:cNvPr id="303" name="Picture 73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96929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701</xdr:row>
      <xdr:rowOff>0</xdr:rowOff>
    </xdr:from>
    <xdr:to>
      <xdr:col>5</xdr:col>
      <xdr:colOff>0</xdr:colOff>
      <xdr:row>702</xdr:row>
      <xdr:rowOff>0</xdr:rowOff>
    </xdr:to>
    <xdr:pic>
      <xdr:nvPicPr>
        <xdr:cNvPr id="304" name="Picture 74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04244575"/>
          <a:ext cx="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627</xdr:row>
      <xdr:rowOff>0</xdr:rowOff>
    </xdr:from>
    <xdr:to>
      <xdr:col>5</xdr:col>
      <xdr:colOff>0</xdr:colOff>
      <xdr:row>629</xdr:row>
      <xdr:rowOff>28575</xdr:rowOff>
    </xdr:to>
    <xdr:pic>
      <xdr:nvPicPr>
        <xdr:cNvPr id="305" name="Picture 76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86528075"/>
          <a:ext cx="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671</xdr:row>
      <xdr:rowOff>0</xdr:rowOff>
    </xdr:from>
    <xdr:to>
      <xdr:col>5</xdr:col>
      <xdr:colOff>0</xdr:colOff>
      <xdr:row>671</xdr:row>
      <xdr:rowOff>0</xdr:rowOff>
    </xdr:to>
    <xdr:pic>
      <xdr:nvPicPr>
        <xdr:cNvPr id="306" name="Picture 78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96929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671</xdr:row>
      <xdr:rowOff>0</xdr:rowOff>
    </xdr:from>
    <xdr:to>
      <xdr:col>5</xdr:col>
      <xdr:colOff>0</xdr:colOff>
      <xdr:row>671</xdr:row>
      <xdr:rowOff>0</xdr:rowOff>
    </xdr:to>
    <xdr:pic>
      <xdr:nvPicPr>
        <xdr:cNvPr id="307" name="Picture 35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96929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671</xdr:row>
      <xdr:rowOff>0</xdr:rowOff>
    </xdr:from>
    <xdr:to>
      <xdr:col>5</xdr:col>
      <xdr:colOff>0</xdr:colOff>
      <xdr:row>671</xdr:row>
      <xdr:rowOff>0</xdr:rowOff>
    </xdr:to>
    <xdr:pic>
      <xdr:nvPicPr>
        <xdr:cNvPr id="308" name="Picture 36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96929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671</xdr:row>
      <xdr:rowOff>0</xdr:rowOff>
    </xdr:from>
    <xdr:to>
      <xdr:col>5</xdr:col>
      <xdr:colOff>0</xdr:colOff>
      <xdr:row>671</xdr:row>
      <xdr:rowOff>0</xdr:rowOff>
    </xdr:to>
    <xdr:pic>
      <xdr:nvPicPr>
        <xdr:cNvPr id="309" name="Picture 37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96929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709</xdr:row>
      <xdr:rowOff>0</xdr:rowOff>
    </xdr:from>
    <xdr:to>
      <xdr:col>5</xdr:col>
      <xdr:colOff>0</xdr:colOff>
      <xdr:row>709</xdr:row>
      <xdr:rowOff>0</xdr:rowOff>
    </xdr:to>
    <xdr:pic>
      <xdr:nvPicPr>
        <xdr:cNvPr id="310" name="Picture 40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08130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709</xdr:row>
      <xdr:rowOff>0</xdr:rowOff>
    </xdr:from>
    <xdr:to>
      <xdr:col>5</xdr:col>
      <xdr:colOff>0</xdr:colOff>
      <xdr:row>709</xdr:row>
      <xdr:rowOff>0</xdr:rowOff>
    </xdr:to>
    <xdr:pic>
      <xdr:nvPicPr>
        <xdr:cNvPr id="311" name="Picture 70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08130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671</xdr:row>
      <xdr:rowOff>0</xdr:rowOff>
    </xdr:from>
    <xdr:to>
      <xdr:col>5</xdr:col>
      <xdr:colOff>0</xdr:colOff>
      <xdr:row>671</xdr:row>
      <xdr:rowOff>0</xdr:rowOff>
    </xdr:to>
    <xdr:pic>
      <xdr:nvPicPr>
        <xdr:cNvPr id="312" name="Picture 72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96929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671</xdr:row>
      <xdr:rowOff>0</xdr:rowOff>
    </xdr:from>
    <xdr:to>
      <xdr:col>5</xdr:col>
      <xdr:colOff>0</xdr:colOff>
      <xdr:row>671</xdr:row>
      <xdr:rowOff>0</xdr:rowOff>
    </xdr:to>
    <xdr:pic>
      <xdr:nvPicPr>
        <xdr:cNvPr id="313" name="Picture 73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96929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701</xdr:row>
      <xdr:rowOff>0</xdr:rowOff>
    </xdr:from>
    <xdr:to>
      <xdr:col>5</xdr:col>
      <xdr:colOff>0</xdr:colOff>
      <xdr:row>702</xdr:row>
      <xdr:rowOff>0</xdr:rowOff>
    </xdr:to>
    <xdr:pic>
      <xdr:nvPicPr>
        <xdr:cNvPr id="314" name="Picture 74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04244575"/>
          <a:ext cx="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627</xdr:row>
      <xdr:rowOff>0</xdr:rowOff>
    </xdr:from>
    <xdr:to>
      <xdr:col>5</xdr:col>
      <xdr:colOff>0</xdr:colOff>
      <xdr:row>629</xdr:row>
      <xdr:rowOff>28575</xdr:rowOff>
    </xdr:to>
    <xdr:pic>
      <xdr:nvPicPr>
        <xdr:cNvPr id="315" name="Picture 76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86528075"/>
          <a:ext cx="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671</xdr:row>
      <xdr:rowOff>0</xdr:rowOff>
    </xdr:from>
    <xdr:to>
      <xdr:col>5</xdr:col>
      <xdr:colOff>0</xdr:colOff>
      <xdr:row>671</xdr:row>
      <xdr:rowOff>0</xdr:rowOff>
    </xdr:to>
    <xdr:pic>
      <xdr:nvPicPr>
        <xdr:cNvPr id="316" name="Picture 78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96929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109</xdr:row>
      <xdr:rowOff>0</xdr:rowOff>
    </xdr:from>
    <xdr:to>
      <xdr:col>5</xdr:col>
      <xdr:colOff>0</xdr:colOff>
      <xdr:row>109</xdr:row>
      <xdr:rowOff>0</xdr:rowOff>
    </xdr:to>
    <xdr:pic>
      <xdr:nvPicPr>
        <xdr:cNvPr id="317" name="Picture 38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42443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109</xdr:row>
      <xdr:rowOff>0</xdr:rowOff>
    </xdr:from>
    <xdr:to>
      <xdr:col>5</xdr:col>
      <xdr:colOff>0</xdr:colOff>
      <xdr:row>109</xdr:row>
      <xdr:rowOff>0</xdr:rowOff>
    </xdr:to>
    <xdr:pic>
      <xdr:nvPicPr>
        <xdr:cNvPr id="318" name="Picture 75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42443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109</xdr:row>
      <xdr:rowOff>0</xdr:rowOff>
    </xdr:from>
    <xdr:to>
      <xdr:col>5</xdr:col>
      <xdr:colOff>0</xdr:colOff>
      <xdr:row>109</xdr:row>
      <xdr:rowOff>0</xdr:rowOff>
    </xdr:to>
    <xdr:pic>
      <xdr:nvPicPr>
        <xdr:cNvPr id="319" name="Picture 38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42443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109</xdr:row>
      <xdr:rowOff>0</xdr:rowOff>
    </xdr:from>
    <xdr:to>
      <xdr:col>5</xdr:col>
      <xdr:colOff>0</xdr:colOff>
      <xdr:row>109</xdr:row>
      <xdr:rowOff>0</xdr:rowOff>
    </xdr:to>
    <xdr:pic>
      <xdr:nvPicPr>
        <xdr:cNvPr id="320" name="Picture 75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42443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561975</xdr:colOff>
      <xdr:row>1</xdr:row>
      <xdr:rowOff>0</xdr:rowOff>
    </xdr:from>
    <xdr:to>
      <xdr:col>12</xdr:col>
      <xdr:colOff>571500</xdr:colOff>
      <xdr:row>2</xdr:row>
      <xdr:rowOff>95250</xdr:rowOff>
    </xdr:to>
    <xdr:sp>
      <xdr:nvSpPr>
        <xdr:cNvPr id="321" name="Line 11"/>
        <xdr:cNvSpPr>
          <a:spLocks/>
        </xdr:cNvSpPr>
      </xdr:nvSpPr>
      <xdr:spPr>
        <a:xfrm>
          <a:off x="9324975" y="333375"/>
          <a:ext cx="9525" cy="247650"/>
        </a:xfrm>
        <a:prstGeom prst="line">
          <a:avLst/>
        </a:prstGeom>
        <a:noFill/>
        <a:ln w="38100" cmpd="sng">
          <a:solidFill>
            <a:srgbClr val="00008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561975</xdr:colOff>
      <xdr:row>1</xdr:row>
      <xdr:rowOff>0</xdr:rowOff>
    </xdr:from>
    <xdr:to>
      <xdr:col>12</xdr:col>
      <xdr:colOff>571500</xdr:colOff>
      <xdr:row>2</xdr:row>
      <xdr:rowOff>95250</xdr:rowOff>
    </xdr:to>
    <xdr:sp>
      <xdr:nvSpPr>
        <xdr:cNvPr id="1" name="Line 11"/>
        <xdr:cNvSpPr>
          <a:spLocks/>
        </xdr:cNvSpPr>
      </xdr:nvSpPr>
      <xdr:spPr>
        <a:xfrm>
          <a:off x="9315450" y="361950"/>
          <a:ext cx="9525" cy="247650"/>
        </a:xfrm>
        <a:prstGeom prst="line">
          <a:avLst/>
        </a:prstGeom>
        <a:noFill/>
        <a:ln w="38100" cmpd="sng">
          <a:solidFill>
            <a:srgbClr val="00008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N576"/>
  <sheetViews>
    <sheetView view="pageBreakPreview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I2" sqref="I2:I3"/>
    </sheetView>
  </sheetViews>
  <sheetFormatPr defaultColWidth="9.00390625" defaultRowHeight="12.75" outlineLevelCol="1"/>
  <cols>
    <col min="1" max="1" width="3.375" style="5" hidden="1" customWidth="1"/>
    <col min="2" max="2" width="6.875" style="5" customWidth="1"/>
    <col min="3" max="3" width="2.125" style="34" hidden="1" customWidth="1"/>
    <col min="4" max="4" width="2.375" style="34" hidden="1" customWidth="1"/>
    <col min="5" max="5" width="18.625" style="6" customWidth="1"/>
    <col min="6" max="6" width="18.00390625" style="7" bestFit="1" customWidth="1"/>
    <col min="7" max="8" width="6.25390625" style="4" customWidth="1" outlineLevel="1"/>
    <col min="9" max="9" width="34.875" style="8" customWidth="1"/>
    <col min="10" max="10" width="4.25390625" style="9" customWidth="1"/>
    <col min="11" max="11" width="8.00390625" style="10" customWidth="1"/>
    <col min="12" max="12" width="10.00390625" style="8" customWidth="1"/>
    <col min="13" max="13" width="9.625" style="11" customWidth="1"/>
    <col min="14" max="16384" width="9.125" style="1" customWidth="1"/>
  </cols>
  <sheetData>
    <row r="1" spans="1:14" s="17" customFormat="1" ht="26.25" customHeight="1" thickBot="1">
      <c r="A1" s="106"/>
      <c r="B1" s="211" t="s">
        <v>5561</v>
      </c>
      <c r="C1" s="211"/>
      <c r="D1" s="211"/>
      <c r="E1" s="211"/>
      <c r="F1" s="211"/>
      <c r="G1" s="211"/>
      <c r="H1" s="211"/>
      <c r="I1" s="211"/>
      <c r="J1" s="13"/>
      <c r="K1" s="212"/>
      <c r="L1" s="213"/>
      <c r="M1" s="214"/>
      <c r="N1" s="14"/>
    </row>
    <row r="2" spans="1:13" ht="12" customHeight="1" thickBot="1">
      <c r="A2" s="205"/>
      <c r="B2" s="204"/>
      <c r="C2" s="204"/>
      <c r="D2" s="204"/>
      <c r="E2" s="207"/>
      <c r="F2" s="208"/>
      <c r="G2" s="196"/>
      <c r="H2" s="197"/>
      <c r="I2" s="202"/>
      <c r="J2" s="200"/>
      <c r="K2" s="193" t="s">
        <v>149</v>
      </c>
      <c r="L2" s="194"/>
      <c r="M2" s="195"/>
    </row>
    <row r="3" spans="1:13" ht="40.5" customHeight="1" thickBot="1">
      <c r="A3" s="206"/>
      <c r="B3" s="206"/>
      <c r="C3" s="206"/>
      <c r="D3" s="206"/>
      <c r="E3" s="209"/>
      <c r="F3" s="210"/>
      <c r="G3" s="198"/>
      <c r="H3" s="199"/>
      <c r="I3" s="203"/>
      <c r="J3" s="201"/>
      <c r="K3" s="2" t="s">
        <v>5557</v>
      </c>
      <c r="L3" s="2" t="s">
        <v>5559</v>
      </c>
      <c r="M3" s="3" t="s">
        <v>5558</v>
      </c>
    </row>
    <row r="4" spans="1:13" ht="13.5" customHeight="1">
      <c r="A4" s="22">
        <v>1</v>
      </c>
      <c r="B4" s="67"/>
      <c r="C4" s="67"/>
      <c r="D4" s="67"/>
      <c r="E4" s="60" t="s">
        <v>150</v>
      </c>
      <c r="F4" s="60"/>
      <c r="G4" s="60"/>
      <c r="H4" s="60"/>
      <c r="I4" s="60"/>
      <c r="J4" s="60"/>
      <c r="K4" s="60"/>
      <c r="L4" s="60"/>
      <c r="M4" s="60"/>
    </row>
    <row r="5" spans="1:14" ht="22.5">
      <c r="A5" s="22">
        <v>2</v>
      </c>
      <c r="B5" s="68">
        <v>434</v>
      </c>
      <c r="C5" s="131" t="s">
        <v>3289</v>
      </c>
      <c r="D5" s="131"/>
      <c r="E5" s="137" t="s">
        <v>152</v>
      </c>
      <c r="F5" s="137" t="s">
        <v>151</v>
      </c>
      <c r="G5" s="135" t="str">
        <f aca="true" t="shared" si="0" ref="G5:G26">HYPERLINK("http://www.gardenbulbs.ru/images/summer_CL/Lilium/"&amp;C5&amp;".jpg","фото1")</f>
        <v>фото1</v>
      </c>
      <c r="H5" s="136">
        <f aca="true" t="shared" si="1" ref="H5:H26">IF(D5&gt;0,HYPERLINK("http://www.gardenbulbs.ru/images/summer_CL/Lilium/"&amp;D5&amp;".jpg","фото2"),"")</f>
      </c>
      <c r="I5" s="56" t="s">
        <v>153</v>
      </c>
      <c r="J5" s="61">
        <v>110</v>
      </c>
      <c r="K5" s="51">
        <v>10</v>
      </c>
      <c r="L5" s="62">
        <v>39</v>
      </c>
      <c r="M5" s="42"/>
      <c r="N5" s="36">
        <f>IF(ISERROR(L5*M5),0,L5*M5)</f>
        <v>0</v>
      </c>
    </row>
    <row r="6" spans="1:14" ht="22.5">
      <c r="A6" s="22">
        <v>3</v>
      </c>
      <c r="B6" s="68">
        <v>4438</v>
      </c>
      <c r="C6" s="131" t="s">
        <v>3290</v>
      </c>
      <c r="D6" s="131"/>
      <c r="E6" s="137" t="s">
        <v>2857</v>
      </c>
      <c r="F6" s="138" t="s">
        <v>2858</v>
      </c>
      <c r="G6" s="135" t="str">
        <f t="shared" si="0"/>
        <v>фото1</v>
      </c>
      <c r="H6" s="136">
        <f t="shared" si="1"/>
      </c>
      <c r="I6" s="48" t="s">
        <v>809</v>
      </c>
      <c r="J6" s="61">
        <v>90</v>
      </c>
      <c r="K6" s="51">
        <v>10</v>
      </c>
      <c r="L6" s="62">
        <v>40</v>
      </c>
      <c r="M6" s="42"/>
      <c r="N6" s="36">
        <f aca="true" t="shared" si="2" ref="N6:N26">IF(ISERROR(L6*M6),0,L6*M6)</f>
        <v>0</v>
      </c>
    </row>
    <row r="7" spans="1:14" ht="22.5">
      <c r="A7" s="22">
        <v>4</v>
      </c>
      <c r="B7" s="68">
        <v>3709</v>
      </c>
      <c r="C7" s="131" t="s">
        <v>3291</v>
      </c>
      <c r="D7" s="131"/>
      <c r="E7" s="137" t="s">
        <v>803</v>
      </c>
      <c r="F7" s="138" t="s">
        <v>804</v>
      </c>
      <c r="G7" s="135" t="str">
        <f t="shared" si="0"/>
        <v>фото1</v>
      </c>
      <c r="H7" s="136">
        <f t="shared" si="1"/>
      </c>
      <c r="I7" s="48" t="s">
        <v>805</v>
      </c>
      <c r="J7" s="61">
        <v>110</v>
      </c>
      <c r="K7" s="52">
        <v>10</v>
      </c>
      <c r="L7" s="62">
        <v>34</v>
      </c>
      <c r="M7" s="42"/>
      <c r="N7" s="36">
        <f t="shared" si="2"/>
        <v>0</v>
      </c>
    </row>
    <row r="8" spans="1:14" ht="22.5">
      <c r="A8" s="22">
        <v>5</v>
      </c>
      <c r="B8" s="68">
        <v>3699</v>
      </c>
      <c r="C8" s="131" t="s">
        <v>3292</v>
      </c>
      <c r="D8" s="131"/>
      <c r="E8" s="137" t="s">
        <v>155</v>
      </c>
      <c r="F8" s="138" t="s">
        <v>154</v>
      </c>
      <c r="G8" s="135" t="str">
        <f t="shared" si="0"/>
        <v>фото1</v>
      </c>
      <c r="H8" s="136">
        <f t="shared" si="1"/>
      </c>
      <c r="I8" s="48" t="s">
        <v>156</v>
      </c>
      <c r="J8" s="61">
        <v>110</v>
      </c>
      <c r="K8" s="52">
        <v>10</v>
      </c>
      <c r="L8" s="62">
        <v>47</v>
      </c>
      <c r="M8" s="42"/>
      <c r="N8" s="36">
        <f t="shared" si="2"/>
        <v>0</v>
      </c>
    </row>
    <row r="9" spans="1:14" ht="33.75">
      <c r="A9" s="22">
        <v>6</v>
      </c>
      <c r="B9" s="68">
        <v>448</v>
      </c>
      <c r="C9" s="131" t="s">
        <v>3293</v>
      </c>
      <c r="D9" s="131"/>
      <c r="E9" s="137" t="s">
        <v>2860</v>
      </c>
      <c r="F9" s="137" t="s">
        <v>2861</v>
      </c>
      <c r="G9" s="135" t="str">
        <f t="shared" si="0"/>
        <v>фото1</v>
      </c>
      <c r="H9" s="136">
        <f t="shared" si="1"/>
      </c>
      <c r="I9" s="56" t="s">
        <v>157</v>
      </c>
      <c r="J9" s="61">
        <v>110</v>
      </c>
      <c r="K9" s="51">
        <v>10</v>
      </c>
      <c r="L9" s="62">
        <v>57</v>
      </c>
      <c r="M9" s="42"/>
      <c r="N9" s="36">
        <f t="shared" si="2"/>
        <v>0</v>
      </c>
    </row>
    <row r="10" spans="1:14" ht="45">
      <c r="A10" s="22">
        <v>7</v>
      </c>
      <c r="B10" s="68">
        <v>454</v>
      </c>
      <c r="C10" s="131" t="s">
        <v>3294</v>
      </c>
      <c r="D10" s="131"/>
      <c r="E10" s="137" t="s">
        <v>163</v>
      </c>
      <c r="F10" s="137" t="s">
        <v>162</v>
      </c>
      <c r="G10" s="135" t="str">
        <f t="shared" si="0"/>
        <v>фото1</v>
      </c>
      <c r="H10" s="136">
        <f t="shared" si="1"/>
      </c>
      <c r="I10" s="56" t="s">
        <v>164</v>
      </c>
      <c r="J10" s="61">
        <v>110</v>
      </c>
      <c r="K10" s="51">
        <v>10</v>
      </c>
      <c r="L10" s="62">
        <v>61</v>
      </c>
      <c r="M10" s="42"/>
      <c r="N10" s="36">
        <f t="shared" si="2"/>
        <v>0</v>
      </c>
    </row>
    <row r="11" spans="1:14" ht="15.75">
      <c r="A11" s="22">
        <v>8</v>
      </c>
      <c r="B11" s="68">
        <v>7157</v>
      </c>
      <c r="C11" s="131" t="s">
        <v>3295</v>
      </c>
      <c r="D11" s="131"/>
      <c r="E11" s="139" t="s">
        <v>2862</v>
      </c>
      <c r="F11" s="138" t="s">
        <v>2863</v>
      </c>
      <c r="G11" s="135" t="str">
        <f t="shared" si="0"/>
        <v>фото1</v>
      </c>
      <c r="H11" s="136">
        <f t="shared" si="1"/>
      </c>
      <c r="I11" s="48" t="s">
        <v>2864</v>
      </c>
      <c r="J11" s="61">
        <v>100</v>
      </c>
      <c r="K11" s="51">
        <v>10</v>
      </c>
      <c r="L11" s="62">
        <v>44</v>
      </c>
      <c r="M11" s="42"/>
      <c r="N11" s="36">
        <f t="shared" si="2"/>
        <v>0</v>
      </c>
    </row>
    <row r="12" spans="1:14" ht="22.5">
      <c r="A12" s="22">
        <v>9</v>
      </c>
      <c r="B12" s="68">
        <v>170</v>
      </c>
      <c r="C12" s="131" t="s">
        <v>3296</v>
      </c>
      <c r="D12" s="131"/>
      <c r="E12" s="137" t="s">
        <v>2865</v>
      </c>
      <c r="F12" s="137" t="s">
        <v>2866</v>
      </c>
      <c r="G12" s="135" t="str">
        <f t="shared" si="0"/>
        <v>фото1</v>
      </c>
      <c r="H12" s="136">
        <f t="shared" si="1"/>
      </c>
      <c r="I12" s="48" t="s">
        <v>2867</v>
      </c>
      <c r="J12" s="61">
        <v>90</v>
      </c>
      <c r="K12" s="43">
        <v>5</v>
      </c>
      <c r="L12" s="62">
        <v>60</v>
      </c>
      <c r="M12" s="42"/>
      <c r="N12" s="36">
        <f t="shared" si="2"/>
        <v>0</v>
      </c>
    </row>
    <row r="13" spans="1:14" ht="22.5">
      <c r="A13" s="22">
        <v>10</v>
      </c>
      <c r="B13" s="68">
        <v>4440</v>
      </c>
      <c r="C13" s="131" t="s">
        <v>3297</v>
      </c>
      <c r="D13" s="131"/>
      <c r="E13" s="137" t="s">
        <v>800</v>
      </c>
      <c r="F13" s="138" t="s">
        <v>802</v>
      </c>
      <c r="G13" s="135" t="str">
        <f t="shared" si="0"/>
        <v>фото1</v>
      </c>
      <c r="H13" s="136">
        <f t="shared" si="1"/>
      </c>
      <c r="I13" s="48" t="s">
        <v>2868</v>
      </c>
      <c r="J13" s="61">
        <v>100</v>
      </c>
      <c r="K13" s="51">
        <v>10</v>
      </c>
      <c r="L13" s="62">
        <v>57</v>
      </c>
      <c r="M13" s="42"/>
      <c r="N13" s="36">
        <f t="shared" si="2"/>
        <v>0</v>
      </c>
    </row>
    <row r="14" spans="1:14" ht="22.5">
      <c r="A14" s="22">
        <v>11</v>
      </c>
      <c r="B14" s="68">
        <v>3055</v>
      </c>
      <c r="C14" s="131" t="s">
        <v>3298</v>
      </c>
      <c r="D14" s="131"/>
      <c r="E14" s="137" t="s">
        <v>166</v>
      </c>
      <c r="F14" s="137" t="s">
        <v>165</v>
      </c>
      <c r="G14" s="135" t="str">
        <f t="shared" si="0"/>
        <v>фото1</v>
      </c>
      <c r="H14" s="136">
        <f t="shared" si="1"/>
      </c>
      <c r="I14" s="57" t="s">
        <v>167</v>
      </c>
      <c r="J14" s="63">
        <v>100</v>
      </c>
      <c r="K14" s="51">
        <v>10</v>
      </c>
      <c r="L14" s="62">
        <v>39</v>
      </c>
      <c r="M14" s="42"/>
      <c r="N14" s="36">
        <f t="shared" si="2"/>
        <v>0</v>
      </c>
    </row>
    <row r="15" spans="1:14" ht="22.5">
      <c r="A15" s="22">
        <v>12</v>
      </c>
      <c r="B15" s="68">
        <v>1516</v>
      </c>
      <c r="C15" s="131" t="s">
        <v>3299</v>
      </c>
      <c r="D15" s="131"/>
      <c r="E15" s="137" t="s">
        <v>169</v>
      </c>
      <c r="F15" s="137" t="s">
        <v>168</v>
      </c>
      <c r="G15" s="135" t="str">
        <f t="shared" si="0"/>
        <v>фото1</v>
      </c>
      <c r="H15" s="136">
        <f t="shared" si="1"/>
      </c>
      <c r="I15" s="57" t="s">
        <v>167</v>
      </c>
      <c r="J15" s="63">
        <v>110</v>
      </c>
      <c r="K15" s="51">
        <v>10</v>
      </c>
      <c r="L15" s="62">
        <v>58</v>
      </c>
      <c r="M15" s="42"/>
      <c r="N15" s="36">
        <f t="shared" si="2"/>
        <v>0</v>
      </c>
    </row>
    <row r="16" spans="1:14" ht="22.5">
      <c r="A16" s="22">
        <v>13</v>
      </c>
      <c r="B16" s="68">
        <v>473</v>
      </c>
      <c r="C16" s="131" t="s">
        <v>3300</v>
      </c>
      <c r="D16" s="131"/>
      <c r="E16" s="137" t="s">
        <v>2869</v>
      </c>
      <c r="F16" s="137" t="s">
        <v>2870</v>
      </c>
      <c r="G16" s="135" t="str">
        <f t="shared" si="0"/>
        <v>фото1</v>
      </c>
      <c r="H16" s="136">
        <f t="shared" si="1"/>
      </c>
      <c r="I16" s="57" t="s">
        <v>2871</v>
      </c>
      <c r="J16" s="63">
        <v>110</v>
      </c>
      <c r="K16" s="51">
        <v>10</v>
      </c>
      <c r="L16" s="62">
        <v>57</v>
      </c>
      <c r="M16" s="42"/>
      <c r="N16" s="36">
        <f t="shared" si="2"/>
        <v>0</v>
      </c>
    </row>
    <row r="17" spans="1:14" ht="15.75">
      <c r="A17" s="22">
        <v>14</v>
      </c>
      <c r="B17" s="68">
        <v>205</v>
      </c>
      <c r="C17" s="131" t="s">
        <v>3301</v>
      </c>
      <c r="D17" s="131"/>
      <c r="E17" s="137" t="s">
        <v>806</v>
      </c>
      <c r="F17" s="137" t="s">
        <v>807</v>
      </c>
      <c r="G17" s="135" t="str">
        <f t="shared" si="0"/>
        <v>фото1</v>
      </c>
      <c r="H17" s="136">
        <f t="shared" si="1"/>
      </c>
      <c r="I17" s="48" t="s">
        <v>808</v>
      </c>
      <c r="J17" s="61">
        <v>90</v>
      </c>
      <c r="K17" s="52">
        <v>10</v>
      </c>
      <c r="L17" s="62">
        <v>39</v>
      </c>
      <c r="M17" s="42"/>
      <c r="N17" s="36">
        <f t="shared" si="2"/>
        <v>0</v>
      </c>
    </row>
    <row r="18" spans="1:14" ht="33.75">
      <c r="A18" s="22">
        <v>15</v>
      </c>
      <c r="B18" s="68">
        <v>476</v>
      </c>
      <c r="C18" s="131" t="s">
        <v>3302</v>
      </c>
      <c r="D18" s="131"/>
      <c r="E18" s="137" t="s">
        <v>171</v>
      </c>
      <c r="F18" s="137" t="s">
        <v>170</v>
      </c>
      <c r="G18" s="135" t="str">
        <f t="shared" si="0"/>
        <v>фото1</v>
      </c>
      <c r="H18" s="136">
        <f t="shared" si="1"/>
      </c>
      <c r="I18" s="56" t="s">
        <v>172</v>
      </c>
      <c r="J18" s="61">
        <v>110</v>
      </c>
      <c r="K18" s="51">
        <v>10</v>
      </c>
      <c r="L18" s="62">
        <v>69</v>
      </c>
      <c r="M18" s="42"/>
      <c r="N18" s="36">
        <f t="shared" si="2"/>
        <v>0</v>
      </c>
    </row>
    <row r="19" spans="1:14" ht="22.5">
      <c r="A19" s="22">
        <v>16</v>
      </c>
      <c r="B19" s="68">
        <v>3725</v>
      </c>
      <c r="C19" s="131" t="s">
        <v>3303</v>
      </c>
      <c r="D19" s="131"/>
      <c r="E19" s="137" t="s">
        <v>174</v>
      </c>
      <c r="F19" s="138" t="s">
        <v>173</v>
      </c>
      <c r="G19" s="135" t="str">
        <f t="shared" si="0"/>
        <v>фото1</v>
      </c>
      <c r="H19" s="136">
        <f t="shared" si="1"/>
      </c>
      <c r="I19" s="48" t="s">
        <v>175</v>
      </c>
      <c r="J19" s="61">
        <v>105</v>
      </c>
      <c r="K19" s="52">
        <v>10</v>
      </c>
      <c r="L19" s="62">
        <v>47</v>
      </c>
      <c r="M19" s="42"/>
      <c r="N19" s="36">
        <f t="shared" si="2"/>
        <v>0</v>
      </c>
    </row>
    <row r="20" spans="1:14" ht="22.5">
      <c r="A20" s="22">
        <v>17</v>
      </c>
      <c r="B20" s="68">
        <v>4439</v>
      </c>
      <c r="C20" s="131" t="s">
        <v>3304</v>
      </c>
      <c r="D20" s="131"/>
      <c r="E20" s="137" t="s">
        <v>799</v>
      </c>
      <c r="F20" s="137" t="s">
        <v>801</v>
      </c>
      <c r="G20" s="135" t="str">
        <f t="shared" si="0"/>
        <v>фото1</v>
      </c>
      <c r="H20" s="136">
        <f t="shared" si="1"/>
      </c>
      <c r="I20" s="48" t="s">
        <v>2872</v>
      </c>
      <c r="J20" s="61">
        <v>100</v>
      </c>
      <c r="K20" s="51">
        <v>10</v>
      </c>
      <c r="L20" s="62">
        <v>57</v>
      </c>
      <c r="M20" s="42"/>
      <c r="N20" s="36">
        <f t="shared" si="2"/>
        <v>0</v>
      </c>
    </row>
    <row r="21" spans="1:14" ht="33.75">
      <c r="A21" s="22">
        <v>18</v>
      </c>
      <c r="B21" s="68">
        <v>1433</v>
      </c>
      <c r="C21" s="131" t="s">
        <v>3305</v>
      </c>
      <c r="D21" s="131"/>
      <c r="E21" s="137" t="s">
        <v>177</v>
      </c>
      <c r="F21" s="137" t="s">
        <v>176</v>
      </c>
      <c r="G21" s="135" t="str">
        <f t="shared" si="0"/>
        <v>фото1</v>
      </c>
      <c r="H21" s="136">
        <f t="shared" si="1"/>
      </c>
      <c r="I21" s="56" t="s">
        <v>157</v>
      </c>
      <c r="J21" s="61">
        <v>110</v>
      </c>
      <c r="K21" s="51">
        <v>10</v>
      </c>
      <c r="L21" s="62">
        <v>39</v>
      </c>
      <c r="M21" s="42"/>
      <c r="N21" s="36">
        <f t="shared" si="2"/>
        <v>0</v>
      </c>
    </row>
    <row r="22" spans="1:14" ht="22.5">
      <c r="A22" s="22">
        <v>19</v>
      </c>
      <c r="B22" s="68">
        <v>4441</v>
      </c>
      <c r="C22" s="131" t="s">
        <v>3306</v>
      </c>
      <c r="D22" s="131"/>
      <c r="E22" s="137" t="s">
        <v>810</v>
      </c>
      <c r="F22" s="138" t="s">
        <v>811</v>
      </c>
      <c r="G22" s="135" t="str">
        <f t="shared" si="0"/>
        <v>фото1</v>
      </c>
      <c r="H22" s="136">
        <f t="shared" si="1"/>
      </c>
      <c r="I22" s="48" t="s">
        <v>812</v>
      </c>
      <c r="J22" s="61">
        <v>90</v>
      </c>
      <c r="K22" s="51">
        <v>10</v>
      </c>
      <c r="L22" s="62">
        <v>59</v>
      </c>
      <c r="M22" s="42"/>
      <c r="N22" s="36">
        <f t="shared" si="2"/>
        <v>0</v>
      </c>
    </row>
    <row r="23" spans="1:14" ht="22.5">
      <c r="A23" s="22">
        <v>20</v>
      </c>
      <c r="B23" s="68">
        <v>496</v>
      </c>
      <c r="C23" s="131" t="s">
        <v>3307</v>
      </c>
      <c r="D23" s="131"/>
      <c r="E23" s="137" t="s">
        <v>179</v>
      </c>
      <c r="F23" s="137" t="s">
        <v>178</v>
      </c>
      <c r="G23" s="135" t="str">
        <f t="shared" si="0"/>
        <v>фото1</v>
      </c>
      <c r="H23" s="136">
        <f t="shared" si="1"/>
      </c>
      <c r="I23" s="56" t="s">
        <v>180</v>
      </c>
      <c r="J23" s="61">
        <v>110</v>
      </c>
      <c r="K23" s="51">
        <v>10</v>
      </c>
      <c r="L23" s="62">
        <v>39</v>
      </c>
      <c r="M23" s="42"/>
      <c r="N23" s="36">
        <f t="shared" si="2"/>
        <v>0</v>
      </c>
    </row>
    <row r="24" spans="1:14" ht="22.5">
      <c r="A24" s="22">
        <v>21</v>
      </c>
      <c r="B24" s="68">
        <v>4442</v>
      </c>
      <c r="C24" s="131" t="s">
        <v>3308</v>
      </c>
      <c r="D24" s="131"/>
      <c r="E24" s="137" t="s">
        <v>813</v>
      </c>
      <c r="F24" s="138" t="s">
        <v>814</v>
      </c>
      <c r="G24" s="135" t="str">
        <f t="shared" si="0"/>
        <v>фото1</v>
      </c>
      <c r="H24" s="136">
        <f t="shared" si="1"/>
      </c>
      <c r="I24" s="48" t="s">
        <v>815</v>
      </c>
      <c r="J24" s="61">
        <v>100</v>
      </c>
      <c r="K24" s="51">
        <v>10</v>
      </c>
      <c r="L24" s="62">
        <v>47</v>
      </c>
      <c r="M24" s="42"/>
      <c r="N24" s="36">
        <f t="shared" si="2"/>
        <v>0</v>
      </c>
    </row>
    <row r="25" spans="1:14" ht="22.5">
      <c r="A25" s="22">
        <v>22</v>
      </c>
      <c r="B25" s="68">
        <v>497</v>
      </c>
      <c r="C25" s="132" t="s">
        <v>3309</v>
      </c>
      <c r="D25" s="131"/>
      <c r="E25" s="137" t="s">
        <v>182</v>
      </c>
      <c r="F25" s="137" t="s">
        <v>181</v>
      </c>
      <c r="G25" s="135" t="str">
        <f t="shared" si="0"/>
        <v>фото1</v>
      </c>
      <c r="H25" s="136">
        <f t="shared" si="1"/>
      </c>
      <c r="I25" s="56" t="s">
        <v>183</v>
      </c>
      <c r="J25" s="61">
        <v>110</v>
      </c>
      <c r="K25" s="51">
        <v>10</v>
      </c>
      <c r="L25" s="62">
        <v>39</v>
      </c>
      <c r="M25" s="42"/>
      <c r="N25" s="36">
        <f t="shared" si="2"/>
        <v>0</v>
      </c>
    </row>
    <row r="26" spans="1:14" ht="22.5">
      <c r="A26" s="22">
        <v>23</v>
      </c>
      <c r="B26" s="68">
        <v>3016</v>
      </c>
      <c r="C26" s="131" t="s">
        <v>3310</v>
      </c>
      <c r="D26" s="131"/>
      <c r="E26" s="137" t="s">
        <v>159</v>
      </c>
      <c r="F26" s="137" t="s">
        <v>158</v>
      </c>
      <c r="G26" s="135" t="str">
        <f t="shared" si="0"/>
        <v>фото1</v>
      </c>
      <c r="H26" s="136">
        <f t="shared" si="1"/>
      </c>
      <c r="I26" s="48" t="s">
        <v>161</v>
      </c>
      <c r="J26" s="61">
        <v>90</v>
      </c>
      <c r="K26" s="52">
        <v>10</v>
      </c>
      <c r="L26" s="62">
        <v>39</v>
      </c>
      <c r="M26" s="42"/>
      <c r="N26" s="36">
        <f t="shared" si="2"/>
        <v>0</v>
      </c>
    </row>
    <row r="27" spans="1:14" ht="12.75" customHeight="1">
      <c r="A27" s="22">
        <v>24</v>
      </c>
      <c r="B27" s="123"/>
      <c r="C27" s="115"/>
      <c r="D27" s="115"/>
      <c r="E27" s="60" t="s">
        <v>816</v>
      </c>
      <c r="F27" s="60"/>
      <c r="G27" s="60"/>
      <c r="H27" s="60"/>
      <c r="I27" s="60"/>
      <c r="J27" s="60"/>
      <c r="K27" s="60"/>
      <c r="L27" s="60">
        <v>0</v>
      </c>
      <c r="M27" s="40"/>
      <c r="N27" s="35"/>
    </row>
    <row r="28" spans="1:14" ht="22.5">
      <c r="A28" s="22">
        <v>25</v>
      </c>
      <c r="B28" s="68">
        <v>1547</v>
      </c>
      <c r="C28" s="131" t="s">
        <v>3311</v>
      </c>
      <c r="D28" s="131"/>
      <c r="E28" s="137" t="s">
        <v>185</v>
      </c>
      <c r="F28" s="137" t="s">
        <v>184</v>
      </c>
      <c r="G28" s="135" t="str">
        <f aca="true" t="shared" si="3" ref="G28:G45">HYPERLINK("http://www.gardenbulbs.ru/images/summer_CL/Lilium/"&amp;C28&amp;".jpg","фото1")</f>
        <v>фото1</v>
      </c>
      <c r="H28" s="136">
        <f aca="true" t="shared" si="4" ref="H28:H45">IF(D28&gt;0,HYPERLINK("http://www.gardenbulbs.ru/images/summer_CL/Lilium/"&amp;D28&amp;".jpg","фото2"),"")</f>
      </c>
      <c r="I28" s="56" t="s">
        <v>186</v>
      </c>
      <c r="J28" s="61">
        <v>45</v>
      </c>
      <c r="K28" s="51">
        <v>5</v>
      </c>
      <c r="L28" s="62">
        <v>44</v>
      </c>
      <c r="M28" s="42"/>
      <c r="N28" s="36">
        <f aca="true" t="shared" si="5" ref="N28:N45">IF(ISERROR(L28*M28),0,L28*M28)</f>
        <v>0</v>
      </c>
    </row>
    <row r="29" spans="1:14" ht="33.75">
      <c r="A29" s="22">
        <v>26</v>
      </c>
      <c r="B29" s="68">
        <v>4459</v>
      </c>
      <c r="C29" s="131" t="s">
        <v>3312</v>
      </c>
      <c r="D29" s="131"/>
      <c r="E29" s="137" t="s">
        <v>2873</v>
      </c>
      <c r="F29" s="138" t="s">
        <v>2874</v>
      </c>
      <c r="G29" s="135" t="str">
        <f t="shared" si="3"/>
        <v>фото1</v>
      </c>
      <c r="H29" s="136">
        <f t="shared" si="4"/>
      </c>
      <c r="I29" s="48" t="s">
        <v>2875</v>
      </c>
      <c r="J29" s="61">
        <v>45</v>
      </c>
      <c r="K29" s="43">
        <v>3</v>
      </c>
      <c r="L29" s="62">
        <v>47</v>
      </c>
      <c r="M29" s="42"/>
      <c r="N29" s="36">
        <f t="shared" si="5"/>
        <v>0</v>
      </c>
    </row>
    <row r="30" spans="1:14" ht="22.5">
      <c r="A30" s="22">
        <v>27</v>
      </c>
      <c r="B30" s="68">
        <v>309</v>
      </c>
      <c r="C30" s="131" t="s">
        <v>3313</v>
      </c>
      <c r="D30" s="131"/>
      <c r="E30" s="137" t="s">
        <v>817</v>
      </c>
      <c r="F30" s="137" t="s">
        <v>818</v>
      </c>
      <c r="G30" s="135" t="str">
        <f t="shared" si="3"/>
        <v>фото1</v>
      </c>
      <c r="H30" s="136">
        <f t="shared" si="4"/>
      </c>
      <c r="I30" s="56" t="s">
        <v>819</v>
      </c>
      <c r="J30" s="61">
        <v>45</v>
      </c>
      <c r="K30" s="43">
        <v>10</v>
      </c>
      <c r="L30" s="62">
        <v>42</v>
      </c>
      <c r="M30" s="42"/>
      <c r="N30" s="36">
        <f t="shared" si="5"/>
        <v>0</v>
      </c>
    </row>
    <row r="31" spans="1:14" ht="22.5">
      <c r="A31" s="22">
        <v>28</v>
      </c>
      <c r="B31" s="68">
        <v>177</v>
      </c>
      <c r="C31" s="131" t="s">
        <v>3314</v>
      </c>
      <c r="D31" s="131"/>
      <c r="E31" s="137" t="s">
        <v>820</v>
      </c>
      <c r="F31" s="137" t="s">
        <v>821</v>
      </c>
      <c r="G31" s="135" t="str">
        <f t="shared" si="3"/>
        <v>фото1</v>
      </c>
      <c r="H31" s="136">
        <f t="shared" si="4"/>
      </c>
      <c r="I31" s="56" t="s">
        <v>0</v>
      </c>
      <c r="J31" s="61">
        <v>45</v>
      </c>
      <c r="K31" s="43">
        <v>10</v>
      </c>
      <c r="L31" s="62">
        <v>42</v>
      </c>
      <c r="M31" s="42"/>
      <c r="N31" s="36">
        <f t="shared" si="5"/>
        <v>0</v>
      </c>
    </row>
    <row r="32" spans="1:14" ht="15.75">
      <c r="A32" s="22">
        <v>29</v>
      </c>
      <c r="B32" s="68">
        <v>3742</v>
      </c>
      <c r="C32" s="131" t="s">
        <v>3315</v>
      </c>
      <c r="D32" s="131"/>
      <c r="E32" s="137" t="s">
        <v>188</v>
      </c>
      <c r="F32" s="137" t="s">
        <v>187</v>
      </c>
      <c r="G32" s="135" t="str">
        <f t="shared" si="3"/>
        <v>фото1</v>
      </c>
      <c r="H32" s="136">
        <f t="shared" si="4"/>
      </c>
      <c r="I32" s="56" t="s">
        <v>189</v>
      </c>
      <c r="J32" s="61">
        <v>45</v>
      </c>
      <c r="K32" s="51">
        <v>5</v>
      </c>
      <c r="L32" s="62">
        <v>44</v>
      </c>
      <c r="M32" s="42"/>
      <c r="N32" s="36">
        <f t="shared" si="5"/>
        <v>0</v>
      </c>
    </row>
    <row r="33" spans="1:14" ht="15.75">
      <c r="A33" s="22">
        <v>30</v>
      </c>
      <c r="B33" s="68">
        <v>1553</v>
      </c>
      <c r="C33" s="131" t="s">
        <v>3316</v>
      </c>
      <c r="D33" s="131"/>
      <c r="E33" s="137" t="s">
        <v>2876</v>
      </c>
      <c r="F33" s="137" t="s">
        <v>2877</v>
      </c>
      <c r="G33" s="135" t="str">
        <f t="shared" si="3"/>
        <v>фото1</v>
      </c>
      <c r="H33" s="136">
        <f t="shared" si="4"/>
      </c>
      <c r="I33" s="56" t="s">
        <v>204</v>
      </c>
      <c r="J33" s="61">
        <v>45</v>
      </c>
      <c r="K33" s="43">
        <v>3</v>
      </c>
      <c r="L33" s="62">
        <v>47</v>
      </c>
      <c r="M33" s="42"/>
      <c r="N33" s="36">
        <f t="shared" si="5"/>
        <v>0</v>
      </c>
    </row>
    <row r="34" spans="1:14" ht="15.75">
      <c r="A34" s="22">
        <v>31</v>
      </c>
      <c r="B34" s="68">
        <v>220</v>
      </c>
      <c r="C34" s="131" t="s">
        <v>3317</v>
      </c>
      <c r="D34" s="131"/>
      <c r="E34" s="137" t="s">
        <v>191</v>
      </c>
      <c r="F34" s="137" t="s">
        <v>190</v>
      </c>
      <c r="G34" s="135" t="str">
        <f t="shared" si="3"/>
        <v>фото1</v>
      </c>
      <c r="H34" s="136">
        <f t="shared" si="4"/>
      </c>
      <c r="I34" s="56" t="s">
        <v>192</v>
      </c>
      <c r="J34" s="61">
        <v>45</v>
      </c>
      <c r="K34" s="51">
        <v>5</v>
      </c>
      <c r="L34" s="62">
        <v>44</v>
      </c>
      <c r="M34" s="42"/>
      <c r="N34" s="36">
        <f t="shared" si="5"/>
        <v>0</v>
      </c>
    </row>
    <row r="35" spans="1:14" ht="15.75">
      <c r="A35" s="22">
        <v>32</v>
      </c>
      <c r="B35" s="68">
        <v>7201</v>
      </c>
      <c r="C35" s="131" t="s">
        <v>3318</v>
      </c>
      <c r="D35" s="131"/>
      <c r="E35" s="139" t="s">
        <v>2878</v>
      </c>
      <c r="F35" s="138" t="s">
        <v>2879</v>
      </c>
      <c r="G35" s="135" t="str">
        <f t="shared" si="3"/>
        <v>фото1</v>
      </c>
      <c r="H35" s="136">
        <f t="shared" si="4"/>
      </c>
      <c r="I35" s="48" t="s">
        <v>256</v>
      </c>
      <c r="J35" s="61">
        <v>45</v>
      </c>
      <c r="K35" s="43">
        <v>10</v>
      </c>
      <c r="L35" s="62">
        <v>42</v>
      </c>
      <c r="M35" s="42"/>
      <c r="N35" s="36">
        <f t="shared" si="5"/>
        <v>0</v>
      </c>
    </row>
    <row r="36" spans="1:14" ht="15.75">
      <c r="A36" s="22">
        <v>33</v>
      </c>
      <c r="B36" s="68">
        <v>1548</v>
      </c>
      <c r="C36" s="131" t="s">
        <v>3319</v>
      </c>
      <c r="D36" s="131"/>
      <c r="E36" s="137" t="s">
        <v>194</v>
      </c>
      <c r="F36" s="137" t="s">
        <v>193</v>
      </c>
      <c r="G36" s="135" t="str">
        <f t="shared" si="3"/>
        <v>фото1</v>
      </c>
      <c r="H36" s="136">
        <f t="shared" si="4"/>
      </c>
      <c r="I36" s="56" t="s">
        <v>195</v>
      </c>
      <c r="J36" s="61">
        <v>45</v>
      </c>
      <c r="K36" s="43">
        <v>3</v>
      </c>
      <c r="L36" s="62">
        <v>47</v>
      </c>
      <c r="M36" s="42"/>
      <c r="N36" s="36">
        <f t="shared" si="5"/>
        <v>0</v>
      </c>
    </row>
    <row r="37" spans="1:14" ht="22.5">
      <c r="A37" s="22">
        <v>34</v>
      </c>
      <c r="B37" s="68">
        <v>3743</v>
      </c>
      <c r="C37" s="131" t="s">
        <v>3320</v>
      </c>
      <c r="D37" s="131"/>
      <c r="E37" s="137" t="s">
        <v>197</v>
      </c>
      <c r="F37" s="137" t="s">
        <v>196</v>
      </c>
      <c r="G37" s="135" t="str">
        <f t="shared" si="3"/>
        <v>фото1</v>
      </c>
      <c r="H37" s="136">
        <f t="shared" si="4"/>
      </c>
      <c r="I37" s="56" t="s">
        <v>198</v>
      </c>
      <c r="J37" s="61">
        <v>45</v>
      </c>
      <c r="K37" s="51">
        <v>5</v>
      </c>
      <c r="L37" s="62">
        <v>44</v>
      </c>
      <c r="M37" s="42"/>
      <c r="N37" s="36">
        <f t="shared" si="5"/>
        <v>0</v>
      </c>
    </row>
    <row r="38" spans="1:14" ht="15.75">
      <c r="A38" s="22">
        <v>35</v>
      </c>
      <c r="B38" s="68">
        <v>221</v>
      </c>
      <c r="C38" s="131" t="s">
        <v>3321</v>
      </c>
      <c r="D38" s="131"/>
      <c r="E38" s="137" t="s">
        <v>2880</v>
      </c>
      <c r="F38" s="137" t="s">
        <v>2881</v>
      </c>
      <c r="G38" s="135" t="str">
        <f t="shared" si="3"/>
        <v>фото1</v>
      </c>
      <c r="H38" s="136">
        <f t="shared" si="4"/>
      </c>
      <c r="I38" s="56" t="s">
        <v>2882</v>
      </c>
      <c r="J38" s="61">
        <v>45</v>
      </c>
      <c r="K38" s="43">
        <v>10</v>
      </c>
      <c r="L38" s="62">
        <v>42</v>
      </c>
      <c r="M38" s="42"/>
      <c r="N38" s="36">
        <f t="shared" si="5"/>
        <v>0</v>
      </c>
    </row>
    <row r="39" spans="1:14" ht="15.75">
      <c r="A39" s="22">
        <v>36</v>
      </c>
      <c r="B39" s="68">
        <v>7204</v>
      </c>
      <c r="C39" s="131" t="s">
        <v>3322</v>
      </c>
      <c r="D39" s="131"/>
      <c r="E39" s="139" t="s">
        <v>2883</v>
      </c>
      <c r="F39" s="138" t="s">
        <v>2884</v>
      </c>
      <c r="G39" s="135" t="str">
        <f t="shared" si="3"/>
        <v>фото1</v>
      </c>
      <c r="H39" s="136">
        <f t="shared" si="4"/>
      </c>
      <c r="I39" s="48" t="s">
        <v>2885</v>
      </c>
      <c r="J39" s="61">
        <v>45</v>
      </c>
      <c r="K39" s="43">
        <v>10</v>
      </c>
      <c r="L39" s="62">
        <v>42</v>
      </c>
      <c r="M39" s="42"/>
      <c r="N39" s="36">
        <f t="shared" si="5"/>
        <v>0</v>
      </c>
    </row>
    <row r="40" spans="1:14" ht="22.5">
      <c r="A40" s="22">
        <v>37</v>
      </c>
      <c r="B40" s="68">
        <v>306</v>
      </c>
      <c r="C40" s="132" t="s">
        <v>3323</v>
      </c>
      <c r="D40" s="131"/>
      <c r="E40" s="137" t="s">
        <v>1</v>
      </c>
      <c r="F40" s="137" t="s">
        <v>2</v>
      </c>
      <c r="G40" s="135" t="str">
        <f t="shared" si="3"/>
        <v>фото1</v>
      </c>
      <c r="H40" s="136">
        <f t="shared" si="4"/>
      </c>
      <c r="I40" s="56" t="s">
        <v>3</v>
      </c>
      <c r="J40" s="61">
        <v>45</v>
      </c>
      <c r="K40" s="43">
        <v>5</v>
      </c>
      <c r="L40" s="62">
        <v>44</v>
      </c>
      <c r="M40" s="42"/>
      <c r="N40" s="36">
        <f t="shared" si="5"/>
        <v>0</v>
      </c>
    </row>
    <row r="41" spans="1:14" ht="22.5">
      <c r="A41" s="22">
        <v>38</v>
      </c>
      <c r="B41" s="68">
        <v>1550</v>
      </c>
      <c r="C41" s="131" t="s">
        <v>3324</v>
      </c>
      <c r="D41" s="131"/>
      <c r="E41" s="137" t="s">
        <v>200</v>
      </c>
      <c r="F41" s="137" t="s">
        <v>199</v>
      </c>
      <c r="G41" s="135" t="str">
        <f t="shared" si="3"/>
        <v>фото1</v>
      </c>
      <c r="H41" s="136">
        <f t="shared" si="4"/>
      </c>
      <c r="I41" s="56" t="s">
        <v>201</v>
      </c>
      <c r="J41" s="61">
        <v>45</v>
      </c>
      <c r="K41" s="43">
        <v>5</v>
      </c>
      <c r="L41" s="62">
        <v>44</v>
      </c>
      <c r="M41" s="42"/>
      <c r="N41" s="36">
        <f t="shared" si="5"/>
        <v>0</v>
      </c>
    </row>
    <row r="42" spans="1:14" ht="15.75">
      <c r="A42" s="22">
        <v>39</v>
      </c>
      <c r="B42" s="68">
        <v>7205</v>
      </c>
      <c r="C42" s="131" t="s">
        <v>3325</v>
      </c>
      <c r="D42" s="131"/>
      <c r="E42" s="139" t="s">
        <v>2886</v>
      </c>
      <c r="F42" s="138" t="s">
        <v>2887</v>
      </c>
      <c r="G42" s="135" t="str">
        <f t="shared" si="3"/>
        <v>фото1</v>
      </c>
      <c r="H42" s="136">
        <f t="shared" si="4"/>
      </c>
      <c r="I42" s="48" t="s">
        <v>2888</v>
      </c>
      <c r="J42" s="61">
        <v>45</v>
      </c>
      <c r="K42" s="43">
        <v>10</v>
      </c>
      <c r="L42" s="62">
        <v>42</v>
      </c>
      <c r="M42" s="42"/>
      <c r="N42" s="36">
        <f t="shared" si="5"/>
        <v>0</v>
      </c>
    </row>
    <row r="43" spans="1:14" ht="15.75">
      <c r="A43" s="22">
        <v>40</v>
      </c>
      <c r="B43" s="68">
        <v>1551</v>
      </c>
      <c r="C43" s="131" t="s">
        <v>3326</v>
      </c>
      <c r="D43" s="131"/>
      <c r="E43" s="137" t="s">
        <v>203</v>
      </c>
      <c r="F43" s="137" t="s">
        <v>202</v>
      </c>
      <c r="G43" s="135" t="str">
        <f t="shared" si="3"/>
        <v>фото1</v>
      </c>
      <c r="H43" s="136">
        <f t="shared" si="4"/>
      </c>
      <c r="I43" s="56" t="s">
        <v>1664</v>
      </c>
      <c r="J43" s="61">
        <v>45</v>
      </c>
      <c r="K43" s="51">
        <v>5</v>
      </c>
      <c r="L43" s="62">
        <v>44</v>
      </c>
      <c r="M43" s="42"/>
      <c r="N43" s="36">
        <f t="shared" si="5"/>
        <v>0</v>
      </c>
    </row>
    <row r="44" spans="1:14" ht="22.5">
      <c r="A44" s="22">
        <v>41</v>
      </c>
      <c r="B44" s="68">
        <v>260</v>
      </c>
      <c r="C44" s="131" t="s">
        <v>3327</v>
      </c>
      <c r="D44" s="131"/>
      <c r="E44" s="137" t="s">
        <v>4</v>
      </c>
      <c r="F44" s="137" t="s">
        <v>5</v>
      </c>
      <c r="G44" s="135" t="str">
        <f t="shared" si="3"/>
        <v>фото1</v>
      </c>
      <c r="H44" s="136">
        <f t="shared" si="4"/>
      </c>
      <c r="I44" s="56" t="s">
        <v>6</v>
      </c>
      <c r="J44" s="61">
        <v>45</v>
      </c>
      <c r="K44" s="51">
        <v>5</v>
      </c>
      <c r="L44" s="62">
        <v>44</v>
      </c>
      <c r="M44" s="42"/>
      <c r="N44" s="36">
        <f t="shared" si="5"/>
        <v>0</v>
      </c>
    </row>
    <row r="45" spans="1:14" ht="22.5">
      <c r="A45" s="22">
        <v>42</v>
      </c>
      <c r="B45" s="68">
        <v>1552</v>
      </c>
      <c r="C45" s="131" t="s">
        <v>3328</v>
      </c>
      <c r="D45" s="131"/>
      <c r="E45" s="137" t="s">
        <v>2889</v>
      </c>
      <c r="F45" s="137" t="s">
        <v>2890</v>
      </c>
      <c r="G45" s="135" t="str">
        <f t="shared" si="3"/>
        <v>фото1</v>
      </c>
      <c r="H45" s="136">
        <f t="shared" si="4"/>
      </c>
      <c r="I45" s="56" t="s">
        <v>2891</v>
      </c>
      <c r="J45" s="61">
        <v>45</v>
      </c>
      <c r="K45" s="51">
        <v>5</v>
      </c>
      <c r="L45" s="62">
        <v>44</v>
      </c>
      <c r="M45" s="42"/>
      <c r="N45" s="36">
        <f t="shared" si="5"/>
        <v>0</v>
      </c>
    </row>
    <row r="46" spans="1:14" ht="12.75" customHeight="1">
      <c r="A46" s="22">
        <v>43</v>
      </c>
      <c r="B46" s="123"/>
      <c r="C46" s="115"/>
      <c r="D46" s="115"/>
      <c r="E46" s="60" t="s">
        <v>2892</v>
      </c>
      <c r="F46" s="60"/>
      <c r="G46" s="60"/>
      <c r="H46" s="60"/>
      <c r="I46" s="60"/>
      <c r="J46" s="60"/>
      <c r="K46" s="60"/>
      <c r="L46" s="60">
        <v>0</v>
      </c>
      <c r="M46" s="40"/>
      <c r="N46" s="35"/>
    </row>
    <row r="47" spans="1:14" ht="22.5">
      <c r="A47" s="22">
        <v>44</v>
      </c>
      <c r="B47" s="68">
        <v>4456</v>
      </c>
      <c r="C47" s="131" t="s">
        <v>3329</v>
      </c>
      <c r="D47" s="131"/>
      <c r="E47" s="137" t="s">
        <v>2893</v>
      </c>
      <c r="F47" s="137" t="s">
        <v>2894</v>
      </c>
      <c r="G47" s="135" t="str">
        <f aca="true" t="shared" si="6" ref="G47:G57">HYPERLINK("http://www.gardenbulbs.ru/images/summer_CL/Lilium/"&amp;C47&amp;".jpg","фото1")</f>
        <v>фото1</v>
      </c>
      <c r="H47" s="136">
        <f aca="true" t="shared" si="7" ref="H47:H57">IF(D47&gt;0,HYPERLINK("http://www.gardenbulbs.ru/images/summer_CL/Lilium/"&amp;D47&amp;".jpg","фото2"),"")</f>
      </c>
      <c r="I47" s="56" t="s">
        <v>2895</v>
      </c>
      <c r="J47" s="61">
        <v>40</v>
      </c>
      <c r="K47" s="52">
        <v>5</v>
      </c>
      <c r="L47" s="62">
        <v>45</v>
      </c>
      <c r="M47" s="42"/>
      <c r="N47" s="36">
        <f aca="true" t="shared" si="8" ref="N47:N57">IF(ISERROR(L47*M47),0,L47*M47)</f>
        <v>0</v>
      </c>
    </row>
    <row r="48" spans="1:14" ht="15.75">
      <c r="A48" s="22">
        <v>45</v>
      </c>
      <c r="B48" s="68">
        <v>7188</v>
      </c>
      <c r="C48" s="131" t="s">
        <v>3330</v>
      </c>
      <c r="D48" s="131"/>
      <c r="E48" s="139" t="s">
        <v>2896</v>
      </c>
      <c r="F48" s="138" t="s">
        <v>2897</v>
      </c>
      <c r="G48" s="135" t="str">
        <f t="shared" si="6"/>
        <v>фото1</v>
      </c>
      <c r="H48" s="136">
        <f t="shared" si="7"/>
      </c>
      <c r="I48" s="48" t="s">
        <v>2898</v>
      </c>
      <c r="J48" s="61">
        <v>40</v>
      </c>
      <c r="K48" s="52">
        <v>5</v>
      </c>
      <c r="L48" s="62">
        <v>45</v>
      </c>
      <c r="M48" s="42"/>
      <c r="N48" s="36">
        <f t="shared" si="8"/>
        <v>0</v>
      </c>
    </row>
    <row r="49" spans="1:14" ht="15.75">
      <c r="A49" s="22">
        <v>46</v>
      </c>
      <c r="B49" s="68">
        <v>7189</v>
      </c>
      <c r="C49" s="131" t="s">
        <v>3331</v>
      </c>
      <c r="D49" s="131"/>
      <c r="E49" s="139" t="s">
        <v>2899</v>
      </c>
      <c r="F49" s="138" t="s">
        <v>2900</v>
      </c>
      <c r="G49" s="135" t="str">
        <f t="shared" si="6"/>
        <v>фото1</v>
      </c>
      <c r="H49" s="136">
        <f t="shared" si="7"/>
      </c>
      <c r="I49" s="48" t="s">
        <v>2901</v>
      </c>
      <c r="J49" s="61">
        <v>40</v>
      </c>
      <c r="K49" s="52">
        <v>5</v>
      </c>
      <c r="L49" s="62">
        <v>45</v>
      </c>
      <c r="M49" s="42"/>
      <c r="N49" s="36">
        <f t="shared" si="8"/>
        <v>0</v>
      </c>
    </row>
    <row r="50" spans="1:14" ht="15.75">
      <c r="A50" s="22">
        <v>47</v>
      </c>
      <c r="B50" s="68">
        <v>7191</v>
      </c>
      <c r="C50" s="131" t="s">
        <v>3332</v>
      </c>
      <c r="D50" s="131" t="s">
        <v>3333</v>
      </c>
      <c r="E50" s="139" t="s">
        <v>2902</v>
      </c>
      <c r="F50" s="138" t="s">
        <v>2903</v>
      </c>
      <c r="G50" s="135" t="str">
        <f t="shared" si="6"/>
        <v>фото1</v>
      </c>
      <c r="H50" s="136" t="str">
        <f t="shared" si="7"/>
        <v>фото2</v>
      </c>
      <c r="I50" s="48" t="s">
        <v>2904</v>
      </c>
      <c r="J50" s="61">
        <v>40</v>
      </c>
      <c r="K50" s="52">
        <v>5</v>
      </c>
      <c r="L50" s="62">
        <v>66</v>
      </c>
      <c r="M50" s="42"/>
      <c r="N50" s="36">
        <f t="shared" si="8"/>
        <v>0</v>
      </c>
    </row>
    <row r="51" spans="1:14" ht="22.5">
      <c r="A51" s="22">
        <v>48</v>
      </c>
      <c r="B51" s="68">
        <v>7192</v>
      </c>
      <c r="C51" s="131" t="s">
        <v>3334</v>
      </c>
      <c r="D51" s="131"/>
      <c r="E51" s="139" t="s">
        <v>2905</v>
      </c>
      <c r="F51" s="138" t="s">
        <v>2906</v>
      </c>
      <c r="G51" s="135" t="str">
        <f t="shared" si="6"/>
        <v>фото1</v>
      </c>
      <c r="H51" s="136">
        <f t="shared" si="7"/>
      </c>
      <c r="I51" s="48" t="s">
        <v>2907</v>
      </c>
      <c r="J51" s="61">
        <v>40</v>
      </c>
      <c r="K51" s="52">
        <v>5</v>
      </c>
      <c r="L51" s="62">
        <v>45</v>
      </c>
      <c r="M51" s="42"/>
      <c r="N51" s="36">
        <f t="shared" si="8"/>
        <v>0</v>
      </c>
    </row>
    <row r="52" spans="1:14" ht="15.75">
      <c r="A52" s="22">
        <v>49</v>
      </c>
      <c r="B52" s="68">
        <v>7193</v>
      </c>
      <c r="C52" s="131" t="s">
        <v>3335</v>
      </c>
      <c r="D52" s="131"/>
      <c r="E52" s="139" t="s">
        <v>2908</v>
      </c>
      <c r="F52" s="138" t="s">
        <v>2909</v>
      </c>
      <c r="G52" s="135" t="str">
        <f t="shared" si="6"/>
        <v>фото1</v>
      </c>
      <c r="H52" s="136">
        <f t="shared" si="7"/>
      </c>
      <c r="I52" s="48" t="s">
        <v>2910</v>
      </c>
      <c r="J52" s="61">
        <v>40</v>
      </c>
      <c r="K52" s="52">
        <v>5</v>
      </c>
      <c r="L52" s="62">
        <v>66</v>
      </c>
      <c r="M52" s="42"/>
      <c r="N52" s="36">
        <f t="shared" si="8"/>
        <v>0</v>
      </c>
    </row>
    <row r="53" spans="1:14" ht="15.75">
      <c r="A53" s="22">
        <v>50</v>
      </c>
      <c r="B53" s="68">
        <v>7194</v>
      </c>
      <c r="C53" s="131" t="s">
        <v>3336</v>
      </c>
      <c r="D53" s="131" t="s">
        <v>3337</v>
      </c>
      <c r="E53" s="139" t="s">
        <v>2911</v>
      </c>
      <c r="F53" s="138" t="s">
        <v>2912</v>
      </c>
      <c r="G53" s="135" t="str">
        <f t="shared" si="6"/>
        <v>фото1</v>
      </c>
      <c r="H53" s="136" t="str">
        <f t="shared" si="7"/>
        <v>фото2</v>
      </c>
      <c r="I53" s="48" t="s">
        <v>2913</v>
      </c>
      <c r="J53" s="61">
        <v>40</v>
      </c>
      <c r="K53" s="52">
        <v>5</v>
      </c>
      <c r="L53" s="62">
        <v>66</v>
      </c>
      <c r="M53" s="42"/>
      <c r="N53" s="36">
        <f t="shared" si="8"/>
        <v>0</v>
      </c>
    </row>
    <row r="54" spans="1:14" ht="15.75">
      <c r="A54" s="22">
        <v>51</v>
      </c>
      <c r="B54" s="68">
        <v>7195</v>
      </c>
      <c r="C54" s="131" t="s">
        <v>3338</v>
      </c>
      <c r="D54" s="131"/>
      <c r="E54" s="139" t="s">
        <v>2914</v>
      </c>
      <c r="F54" s="138" t="s">
        <v>2915</v>
      </c>
      <c r="G54" s="135" t="str">
        <f t="shared" si="6"/>
        <v>фото1</v>
      </c>
      <c r="H54" s="136">
        <f t="shared" si="7"/>
      </c>
      <c r="I54" s="48" t="s">
        <v>2916</v>
      </c>
      <c r="J54" s="61">
        <v>40</v>
      </c>
      <c r="K54" s="52">
        <v>5</v>
      </c>
      <c r="L54" s="62">
        <v>45</v>
      </c>
      <c r="M54" s="42"/>
      <c r="N54" s="36">
        <f t="shared" si="8"/>
        <v>0</v>
      </c>
    </row>
    <row r="55" spans="1:14" ht="15.75">
      <c r="A55" s="22">
        <v>52</v>
      </c>
      <c r="B55" s="68">
        <v>7196</v>
      </c>
      <c r="C55" s="131" t="s">
        <v>3339</v>
      </c>
      <c r="D55" s="131"/>
      <c r="E55" s="139" t="s">
        <v>2917</v>
      </c>
      <c r="F55" s="138" t="s">
        <v>2918</v>
      </c>
      <c r="G55" s="135" t="str">
        <f t="shared" si="6"/>
        <v>фото1</v>
      </c>
      <c r="H55" s="136">
        <f t="shared" si="7"/>
      </c>
      <c r="I55" s="48" t="s">
        <v>2919</v>
      </c>
      <c r="J55" s="61">
        <v>40</v>
      </c>
      <c r="K55" s="52">
        <v>5</v>
      </c>
      <c r="L55" s="62">
        <v>45</v>
      </c>
      <c r="M55" s="42"/>
      <c r="N55" s="36">
        <f t="shared" si="8"/>
        <v>0</v>
      </c>
    </row>
    <row r="56" spans="1:14" ht="15.75">
      <c r="A56" s="22">
        <v>53</v>
      </c>
      <c r="B56" s="68">
        <v>7197</v>
      </c>
      <c r="C56" s="131" t="s">
        <v>3340</v>
      </c>
      <c r="D56" s="131"/>
      <c r="E56" s="139" t="s">
        <v>2920</v>
      </c>
      <c r="F56" s="138" t="s">
        <v>2921</v>
      </c>
      <c r="G56" s="135" t="str">
        <f t="shared" si="6"/>
        <v>фото1</v>
      </c>
      <c r="H56" s="136">
        <f t="shared" si="7"/>
      </c>
      <c r="I56" s="48" t="s">
        <v>2922</v>
      </c>
      <c r="J56" s="61">
        <v>40</v>
      </c>
      <c r="K56" s="52">
        <v>5</v>
      </c>
      <c r="L56" s="62">
        <v>45</v>
      </c>
      <c r="M56" s="42"/>
      <c r="N56" s="36">
        <f t="shared" si="8"/>
        <v>0</v>
      </c>
    </row>
    <row r="57" spans="1:14" ht="15.75">
      <c r="A57" s="22">
        <v>54</v>
      </c>
      <c r="B57" s="68">
        <v>7200</v>
      </c>
      <c r="C57" s="131" t="s">
        <v>3341</v>
      </c>
      <c r="D57" s="131"/>
      <c r="E57" s="139" t="s">
        <v>2923</v>
      </c>
      <c r="F57" s="138" t="s">
        <v>2924</v>
      </c>
      <c r="G57" s="135" t="str">
        <f t="shared" si="6"/>
        <v>фото1</v>
      </c>
      <c r="H57" s="136">
        <f t="shared" si="7"/>
      </c>
      <c r="I57" s="48" t="s">
        <v>2925</v>
      </c>
      <c r="J57" s="61">
        <v>40</v>
      </c>
      <c r="K57" s="52">
        <v>5</v>
      </c>
      <c r="L57" s="62">
        <v>45</v>
      </c>
      <c r="M57" s="42"/>
      <c r="N57" s="36">
        <f t="shared" si="8"/>
        <v>0</v>
      </c>
    </row>
    <row r="58" spans="1:14" ht="12.75" customHeight="1">
      <c r="A58" s="22">
        <v>55</v>
      </c>
      <c r="B58" s="124"/>
      <c r="C58" s="116"/>
      <c r="D58" s="116"/>
      <c r="E58" s="60" t="s">
        <v>205</v>
      </c>
      <c r="F58" s="60"/>
      <c r="G58" s="60"/>
      <c r="H58" s="60"/>
      <c r="I58" s="60"/>
      <c r="J58" s="60"/>
      <c r="K58" s="60"/>
      <c r="L58" s="60">
        <v>0</v>
      </c>
      <c r="M58" s="40"/>
      <c r="N58" s="35"/>
    </row>
    <row r="59" spans="1:14" ht="22.5">
      <c r="A59" s="22">
        <v>56</v>
      </c>
      <c r="B59" s="68">
        <v>171</v>
      </c>
      <c r="C59" s="131" t="s">
        <v>3342</v>
      </c>
      <c r="D59" s="131"/>
      <c r="E59" s="137" t="s">
        <v>207</v>
      </c>
      <c r="F59" s="138" t="s">
        <v>206</v>
      </c>
      <c r="G59" s="135" t="str">
        <f aca="true" t="shared" si="9" ref="G59:G85">HYPERLINK("http://www.gardenbulbs.ru/images/summer_CL/Lilium/"&amp;C59&amp;".jpg","фото1")</f>
        <v>фото1</v>
      </c>
      <c r="H59" s="136">
        <f aca="true" t="shared" si="10" ref="H59:H85">IF(D59&gt;0,HYPERLINK("http://www.gardenbulbs.ru/images/summer_CL/Lilium/"&amp;D59&amp;".jpg","фото2"),"")</f>
      </c>
      <c r="I59" s="48" t="s">
        <v>208</v>
      </c>
      <c r="J59" s="61">
        <v>100</v>
      </c>
      <c r="K59" s="51">
        <v>10</v>
      </c>
      <c r="L59" s="62">
        <v>31</v>
      </c>
      <c r="M59" s="42"/>
      <c r="N59" s="36">
        <f aca="true" t="shared" si="11" ref="N59:N85">IF(ISERROR(L59*M59),0,L59*M59)</f>
        <v>0</v>
      </c>
    </row>
    <row r="60" spans="1:14" ht="15.75">
      <c r="A60" s="22">
        <v>57</v>
      </c>
      <c r="B60" s="68">
        <v>2824</v>
      </c>
      <c r="C60" s="131" t="s">
        <v>3343</v>
      </c>
      <c r="D60" s="131"/>
      <c r="E60" s="137" t="s">
        <v>210</v>
      </c>
      <c r="F60" s="138" t="s">
        <v>209</v>
      </c>
      <c r="G60" s="135" t="str">
        <f t="shared" si="9"/>
        <v>фото1</v>
      </c>
      <c r="H60" s="136">
        <f t="shared" si="10"/>
      </c>
      <c r="I60" s="48" t="s">
        <v>211</v>
      </c>
      <c r="J60" s="61">
        <v>90</v>
      </c>
      <c r="K60" s="51">
        <v>10</v>
      </c>
      <c r="L60" s="62">
        <v>33</v>
      </c>
      <c r="M60" s="42"/>
      <c r="N60" s="36">
        <f t="shared" si="11"/>
        <v>0</v>
      </c>
    </row>
    <row r="61" spans="1:14" ht="22.5">
      <c r="A61" s="22">
        <v>58</v>
      </c>
      <c r="B61" s="68">
        <v>2825</v>
      </c>
      <c r="C61" s="131" t="s">
        <v>3344</v>
      </c>
      <c r="D61" s="131"/>
      <c r="E61" s="137" t="s">
        <v>216</v>
      </c>
      <c r="F61" s="138" t="s">
        <v>215</v>
      </c>
      <c r="G61" s="135" t="str">
        <f t="shared" si="9"/>
        <v>фото1</v>
      </c>
      <c r="H61" s="136">
        <f t="shared" si="10"/>
      </c>
      <c r="I61" s="48" t="s">
        <v>217</v>
      </c>
      <c r="J61" s="61">
        <v>50</v>
      </c>
      <c r="K61" s="51">
        <v>10</v>
      </c>
      <c r="L61" s="62">
        <v>43</v>
      </c>
      <c r="M61" s="42"/>
      <c r="N61" s="36">
        <f t="shared" si="11"/>
        <v>0</v>
      </c>
    </row>
    <row r="62" spans="1:14" ht="22.5">
      <c r="A62" s="22">
        <v>59</v>
      </c>
      <c r="B62" s="68">
        <v>172</v>
      </c>
      <c r="C62" s="131" t="s">
        <v>3345</v>
      </c>
      <c r="D62" s="131"/>
      <c r="E62" s="137" t="s">
        <v>213</v>
      </c>
      <c r="F62" s="138" t="s">
        <v>212</v>
      </c>
      <c r="G62" s="135" t="str">
        <f t="shared" si="9"/>
        <v>фото1</v>
      </c>
      <c r="H62" s="136">
        <f t="shared" si="10"/>
      </c>
      <c r="I62" s="48" t="s">
        <v>214</v>
      </c>
      <c r="J62" s="61">
        <v>125</v>
      </c>
      <c r="K62" s="51">
        <v>10</v>
      </c>
      <c r="L62" s="62">
        <v>31</v>
      </c>
      <c r="M62" s="42"/>
      <c r="N62" s="36">
        <f t="shared" si="11"/>
        <v>0</v>
      </c>
    </row>
    <row r="63" spans="1:14" ht="15.75">
      <c r="A63" s="22">
        <v>60</v>
      </c>
      <c r="B63" s="68">
        <v>2826</v>
      </c>
      <c r="C63" s="131" t="s">
        <v>3346</v>
      </c>
      <c r="D63" s="131"/>
      <c r="E63" s="137" t="s">
        <v>219</v>
      </c>
      <c r="F63" s="138" t="s">
        <v>218</v>
      </c>
      <c r="G63" s="135" t="str">
        <f t="shared" si="9"/>
        <v>фото1</v>
      </c>
      <c r="H63" s="136">
        <f t="shared" si="10"/>
      </c>
      <c r="I63" s="48" t="s">
        <v>220</v>
      </c>
      <c r="J63" s="61">
        <v>90</v>
      </c>
      <c r="K63" s="51">
        <v>10</v>
      </c>
      <c r="L63" s="62">
        <v>29</v>
      </c>
      <c r="M63" s="42"/>
      <c r="N63" s="36">
        <f t="shared" si="11"/>
        <v>0</v>
      </c>
    </row>
    <row r="64" spans="1:14" ht="22.5">
      <c r="A64" s="22">
        <v>61</v>
      </c>
      <c r="B64" s="68">
        <v>174</v>
      </c>
      <c r="C64" s="131" t="s">
        <v>3347</v>
      </c>
      <c r="D64" s="131"/>
      <c r="E64" s="137" t="s">
        <v>7</v>
      </c>
      <c r="F64" s="138" t="s">
        <v>8</v>
      </c>
      <c r="G64" s="135" t="str">
        <f t="shared" si="9"/>
        <v>фото1</v>
      </c>
      <c r="H64" s="136">
        <f t="shared" si="10"/>
      </c>
      <c r="I64" s="48" t="s">
        <v>9</v>
      </c>
      <c r="J64" s="61">
        <v>90</v>
      </c>
      <c r="K64" s="51">
        <v>10</v>
      </c>
      <c r="L64" s="62">
        <v>33</v>
      </c>
      <c r="M64" s="42"/>
      <c r="N64" s="36">
        <f t="shared" si="11"/>
        <v>0</v>
      </c>
    </row>
    <row r="65" spans="1:14" ht="15.75">
      <c r="A65" s="22">
        <v>62</v>
      </c>
      <c r="B65" s="68">
        <v>1488</v>
      </c>
      <c r="C65" s="131" t="s">
        <v>3348</v>
      </c>
      <c r="D65" s="131"/>
      <c r="E65" s="137" t="s">
        <v>235</v>
      </c>
      <c r="F65" s="138" t="s">
        <v>234</v>
      </c>
      <c r="G65" s="135" t="str">
        <f t="shared" si="9"/>
        <v>фото1</v>
      </c>
      <c r="H65" s="136">
        <f t="shared" si="10"/>
      </c>
      <c r="I65" s="48" t="s">
        <v>236</v>
      </c>
      <c r="J65" s="61">
        <v>110</v>
      </c>
      <c r="K65" s="51">
        <v>10</v>
      </c>
      <c r="L65" s="62">
        <v>34</v>
      </c>
      <c r="M65" s="42"/>
      <c r="N65" s="36">
        <f t="shared" si="11"/>
        <v>0</v>
      </c>
    </row>
    <row r="66" spans="1:14" ht="15.75">
      <c r="A66" s="22">
        <v>63</v>
      </c>
      <c r="B66" s="68">
        <v>1489</v>
      </c>
      <c r="C66" s="131" t="s">
        <v>3349</v>
      </c>
      <c r="D66" s="131"/>
      <c r="E66" s="137" t="s">
        <v>10</v>
      </c>
      <c r="F66" s="138" t="s">
        <v>11</v>
      </c>
      <c r="G66" s="135" t="str">
        <f t="shared" si="9"/>
        <v>фото1</v>
      </c>
      <c r="H66" s="136">
        <f t="shared" si="10"/>
      </c>
      <c r="I66" s="48" t="s">
        <v>12</v>
      </c>
      <c r="J66" s="61">
        <v>110</v>
      </c>
      <c r="K66" s="51">
        <v>10</v>
      </c>
      <c r="L66" s="62">
        <v>33</v>
      </c>
      <c r="M66" s="42"/>
      <c r="N66" s="36">
        <f t="shared" si="11"/>
        <v>0</v>
      </c>
    </row>
    <row r="67" spans="1:14" ht="15.75">
      <c r="A67" s="22">
        <v>64</v>
      </c>
      <c r="B67" s="68">
        <v>3051</v>
      </c>
      <c r="C67" s="131" t="s">
        <v>3350</v>
      </c>
      <c r="D67" s="131"/>
      <c r="E67" s="137" t="s">
        <v>13</v>
      </c>
      <c r="F67" s="138" t="s">
        <v>226</v>
      </c>
      <c r="G67" s="135" t="str">
        <f t="shared" si="9"/>
        <v>фото1</v>
      </c>
      <c r="H67" s="136">
        <f t="shared" si="10"/>
      </c>
      <c r="I67" s="48" t="s">
        <v>227</v>
      </c>
      <c r="J67" s="61">
        <v>110</v>
      </c>
      <c r="K67" s="52">
        <v>10</v>
      </c>
      <c r="L67" s="62">
        <v>33</v>
      </c>
      <c r="M67" s="42"/>
      <c r="N67" s="36">
        <f t="shared" si="11"/>
        <v>0</v>
      </c>
    </row>
    <row r="68" spans="1:14" ht="15.75">
      <c r="A68" s="22">
        <v>65</v>
      </c>
      <c r="B68" s="68">
        <v>449</v>
      </c>
      <c r="C68" s="131" t="s">
        <v>3351</v>
      </c>
      <c r="D68" s="131"/>
      <c r="E68" s="139" t="s">
        <v>229</v>
      </c>
      <c r="F68" s="140" t="s">
        <v>228</v>
      </c>
      <c r="G68" s="135" t="str">
        <f t="shared" si="9"/>
        <v>фото1</v>
      </c>
      <c r="H68" s="136">
        <f t="shared" si="10"/>
      </c>
      <c r="I68" s="48" t="s">
        <v>230</v>
      </c>
      <c r="J68" s="61">
        <v>100</v>
      </c>
      <c r="K68" s="51">
        <v>10</v>
      </c>
      <c r="L68" s="62">
        <v>29</v>
      </c>
      <c r="M68" s="42"/>
      <c r="N68" s="36">
        <f t="shared" si="11"/>
        <v>0</v>
      </c>
    </row>
    <row r="69" spans="1:14" ht="15.75">
      <c r="A69" s="22">
        <v>66</v>
      </c>
      <c r="B69" s="68">
        <v>3052</v>
      </c>
      <c r="C69" s="132" t="s">
        <v>3352</v>
      </c>
      <c r="D69" s="131"/>
      <c r="E69" s="139" t="s">
        <v>232</v>
      </c>
      <c r="F69" s="140" t="s">
        <v>231</v>
      </c>
      <c r="G69" s="135" t="str">
        <f t="shared" si="9"/>
        <v>фото1</v>
      </c>
      <c r="H69" s="136">
        <f t="shared" si="10"/>
      </c>
      <c r="I69" s="48" t="s">
        <v>233</v>
      </c>
      <c r="J69" s="61">
        <v>110</v>
      </c>
      <c r="K69" s="52">
        <v>10</v>
      </c>
      <c r="L69" s="62">
        <v>37</v>
      </c>
      <c r="M69" s="42"/>
      <c r="N69" s="36">
        <f t="shared" si="11"/>
        <v>0</v>
      </c>
    </row>
    <row r="70" spans="1:14" ht="33.75">
      <c r="A70" s="22">
        <v>67</v>
      </c>
      <c r="B70" s="68">
        <v>1569</v>
      </c>
      <c r="C70" s="131" t="s">
        <v>3353</v>
      </c>
      <c r="D70" s="131"/>
      <c r="E70" s="139" t="s">
        <v>263</v>
      </c>
      <c r="F70" s="140" t="s">
        <v>262</v>
      </c>
      <c r="G70" s="135" t="str">
        <f t="shared" si="9"/>
        <v>фото1</v>
      </c>
      <c r="H70" s="136">
        <f t="shared" si="10"/>
      </c>
      <c r="I70" s="48" t="s">
        <v>264</v>
      </c>
      <c r="J70" s="61">
        <v>120</v>
      </c>
      <c r="K70" s="52">
        <v>10</v>
      </c>
      <c r="L70" s="62">
        <v>34</v>
      </c>
      <c r="M70" s="42"/>
      <c r="N70" s="36">
        <f t="shared" si="11"/>
        <v>0</v>
      </c>
    </row>
    <row r="71" spans="1:14" ht="15.75">
      <c r="A71" s="22">
        <v>68</v>
      </c>
      <c r="B71" s="68">
        <v>459</v>
      </c>
      <c r="C71" s="131" t="s">
        <v>3354</v>
      </c>
      <c r="D71" s="131"/>
      <c r="E71" s="137" t="s">
        <v>238</v>
      </c>
      <c r="F71" s="137" t="s">
        <v>237</v>
      </c>
      <c r="G71" s="135" t="str">
        <f t="shared" si="9"/>
        <v>фото1</v>
      </c>
      <c r="H71" s="136">
        <f t="shared" si="10"/>
      </c>
      <c r="I71" s="56" t="s">
        <v>239</v>
      </c>
      <c r="J71" s="61">
        <v>110</v>
      </c>
      <c r="K71" s="52">
        <v>10</v>
      </c>
      <c r="L71" s="62">
        <v>54</v>
      </c>
      <c r="M71" s="42"/>
      <c r="N71" s="36">
        <f t="shared" si="11"/>
        <v>0</v>
      </c>
    </row>
    <row r="72" spans="1:14" ht="22.5">
      <c r="A72" s="22">
        <v>69</v>
      </c>
      <c r="B72" s="68">
        <v>173</v>
      </c>
      <c r="C72" s="131" t="s">
        <v>3355</v>
      </c>
      <c r="D72" s="131"/>
      <c r="E72" s="137" t="s">
        <v>14</v>
      </c>
      <c r="F72" s="137" t="s">
        <v>15</v>
      </c>
      <c r="G72" s="135" t="str">
        <f t="shared" si="9"/>
        <v>фото1</v>
      </c>
      <c r="H72" s="136">
        <f t="shared" si="10"/>
      </c>
      <c r="I72" s="56" t="s">
        <v>16</v>
      </c>
      <c r="J72" s="61">
        <v>130</v>
      </c>
      <c r="K72" s="52">
        <v>10</v>
      </c>
      <c r="L72" s="62">
        <v>39</v>
      </c>
      <c r="M72" s="42"/>
      <c r="N72" s="36">
        <f t="shared" si="11"/>
        <v>0</v>
      </c>
    </row>
    <row r="73" spans="1:14" ht="15.75">
      <c r="A73" s="22">
        <v>70</v>
      </c>
      <c r="B73" s="68">
        <v>3715</v>
      </c>
      <c r="C73" s="131" t="s">
        <v>3356</v>
      </c>
      <c r="D73" s="131"/>
      <c r="E73" s="137" t="s">
        <v>241</v>
      </c>
      <c r="F73" s="138" t="s">
        <v>240</v>
      </c>
      <c r="G73" s="135" t="str">
        <f t="shared" si="9"/>
        <v>фото1</v>
      </c>
      <c r="H73" s="136">
        <f t="shared" si="10"/>
      </c>
      <c r="I73" s="48" t="s">
        <v>242</v>
      </c>
      <c r="J73" s="61">
        <v>100</v>
      </c>
      <c r="K73" s="52">
        <v>10</v>
      </c>
      <c r="L73" s="62">
        <v>33</v>
      </c>
      <c r="M73" s="42"/>
      <c r="N73" s="36">
        <f t="shared" si="11"/>
        <v>0</v>
      </c>
    </row>
    <row r="74" spans="1:14" ht="15.75">
      <c r="A74" s="22">
        <v>71</v>
      </c>
      <c r="B74" s="68">
        <v>2827</v>
      </c>
      <c r="C74" s="131" t="s">
        <v>3357</v>
      </c>
      <c r="D74" s="131"/>
      <c r="E74" s="137" t="s">
        <v>17</v>
      </c>
      <c r="F74" s="138" t="s">
        <v>243</v>
      </c>
      <c r="G74" s="135" t="str">
        <f t="shared" si="9"/>
        <v>фото1</v>
      </c>
      <c r="H74" s="136">
        <f t="shared" si="10"/>
      </c>
      <c r="I74" s="48" t="s">
        <v>244</v>
      </c>
      <c r="J74" s="61">
        <v>90</v>
      </c>
      <c r="K74" s="52">
        <v>10</v>
      </c>
      <c r="L74" s="62">
        <v>29</v>
      </c>
      <c r="M74" s="42"/>
      <c r="N74" s="36">
        <f t="shared" si="11"/>
        <v>0</v>
      </c>
    </row>
    <row r="75" spans="1:14" ht="15.75">
      <c r="A75" s="22">
        <v>72</v>
      </c>
      <c r="B75" s="68">
        <v>411</v>
      </c>
      <c r="C75" s="131" t="s">
        <v>3358</v>
      </c>
      <c r="D75" s="131"/>
      <c r="E75" s="137" t="s">
        <v>246</v>
      </c>
      <c r="F75" s="138" t="s">
        <v>245</v>
      </c>
      <c r="G75" s="135" t="str">
        <f t="shared" si="9"/>
        <v>фото1</v>
      </c>
      <c r="H75" s="136">
        <f t="shared" si="10"/>
      </c>
      <c r="I75" s="48" t="s">
        <v>247</v>
      </c>
      <c r="J75" s="61">
        <v>110</v>
      </c>
      <c r="K75" s="52">
        <v>10</v>
      </c>
      <c r="L75" s="62">
        <v>33</v>
      </c>
      <c r="M75" s="42"/>
      <c r="N75" s="36">
        <f t="shared" si="11"/>
        <v>0</v>
      </c>
    </row>
    <row r="76" spans="1:14" ht="15.75">
      <c r="A76" s="22">
        <v>73</v>
      </c>
      <c r="B76" s="68">
        <v>179</v>
      </c>
      <c r="C76" s="131" t="s">
        <v>3359</v>
      </c>
      <c r="D76" s="131"/>
      <c r="E76" s="137" t="s">
        <v>249</v>
      </c>
      <c r="F76" s="138" t="s">
        <v>248</v>
      </c>
      <c r="G76" s="135" t="str">
        <f t="shared" si="9"/>
        <v>фото1</v>
      </c>
      <c r="H76" s="136">
        <f t="shared" si="10"/>
      </c>
      <c r="I76" s="48" t="s">
        <v>250</v>
      </c>
      <c r="J76" s="61">
        <v>100</v>
      </c>
      <c r="K76" s="52">
        <v>10</v>
      </c>
      <c r="L76" s="62">
        <v>27</v>
      </c>
      <c r="M76" s="42"/>
      <c r="N76" s="36">
        <f t="shared" si="11"/>
        <v>0</v>
      </c>
    </row>
    <row r="77" spans="1:14" ht="15.75">
      <c r="A77" s="22">
        <v>74</v>
      </c>
      <c r="B77" s="68">
        <v>7173</v>
      </c>
      <c r="C77" s="131" t="s">
        <v>3360</v>
      </c>
      <c r="D77" s="131"/>
      <c r="E77" s="139" t="s">
        <v>2926</v>
      </c>
      <c r="F77" s="138" t="s">
        <v>2927</v>
      </c>
      <c r="G77" s="135" t="str">
        <f t="shared" si="9"/>
        <v>фото1</v>
      </c>
      <c r="H77" s="136">
        <f t="shared" si="10"/>
      </c>
      <c r="I77" s="48" t="s">
        <v>1664</v>
      </c>
      <c r="J77" s="61">
        <v>120</v>
      </c>
      <c r="K77" s="52">
        <v>10</v>
      </c>
      <c r="L77" s="62">
        <v>31</v>
      </c>
      <c r="M77" s="42"/>
      <c r="N77" s="36">
        <f t="shared" si="11"/>
        <v>0</v>
      </c>
    </row>
    <row r="78" spans="1:14" ht="22.5">
      <c r="A78" s="22">
        <v>75</v>
      </c>
      <c r="B78" s="68">
        <v>181</v>
      </c>
      <c r="C78" s="131" t="s">
        <v>3361</v>
      </c>
      <c r="D78" s="131"/>
      <c r="E78" s="137" t="s">
        <v>252</v>
      </c>
      <c r="F78" s="138" t="s">
        <v>251</v>
      </c>
      <c r="G78" s="135" t="str">
        <f t="shared" si="9"/>
        <v>фото1</v>
      </c>
      <c r="H78" s="136">
        <f t="shared" si="10"/>
      </c>
      <c r="I78" s="48" t="s">
        <v>253</v>
      </c>
      <c r="J78" s="61">
        <v>115</v>
      </c>
      <c r="K78" s="52">
        <v>10</v>
      </c>
      <c r="L78" s="62">
        <v>29</v>
      </c>
      <c r="M78" s="42"/>
      <c r="N78" s="36">
        <f t="shared" si="11"/>
        <v>0</v>
      </c>
    </row>
    <row r="79" spans="1:14" ht="15.75">
      <c r="A79" s="22">
        <v>76</v>
      </c>
      <c r="B79" s="68">
        <v>479</v>
      </c>
      <c r="C79" s="131" t="s">
        <v>3362</v>
      </c>
      <c r="D79" s="131"/>
      <c r="E79" s="137" t="s">
        <v>255</v>
      </c>
      <c r="F79" s="138" t="s">
        <v>254</v>
      </c>
      <c r="G79" s="135" t="str">
        <f t="shared" si="9"/>
        <v>фото1</v>
      </c>
      <c r="H79" s="136">
        <f t="shared" si="10"/>
      </c>
      <c r="I79" s="48" t="s">
        <v>256</v>
      </c>
      <c r="J79" s="61">
        <v>110</v>
      </c>
      <c r="K79" s="52">
        <v>10</v>
      </c>
      <c r="L79" s="62">
        <v>34</v>
      </c>
      <c r="M79" s="42"/>
      <c r="N79" s="36">
        <f t="shared" si="11"/>
        <v>0</v>
      </c>
    </row>
    <row r="80" spans="1:14" ht="15.75">
      <c r="A80" s="22">
        <v>77</v>
      </c>
      <c r="B80" s="68">
        <v>3728</v>
      </c>
      <c r="C80" s="131" t="s">
        <v>3363</v>
      </c>
      <c r="D80" s="131"/>
      <c r="E80" s="137" t="s">
        <v>258</v>
      </c>
      <c r="F80" s="138" t="s">
        <v>257</v>
      </c>
      <c r="G80" s="135" t="str">
        <f t="shared" si="9"/>
        <v>фото1</v>
      </c>
      <c r="H80" s="136">
        <f t="shared" si="10"/>
      </c>
      <c r="I80" s="48" t="s">
        <v>259</v>
      </c>
      <c r="J80" s="61">
        <v>100</v>
      </c>
      <c r="K80" s="52">
        <v>10</v>
      </c>
      <c r="L80" s="62">
        <v>29</v>
      </c>
      <c r="M80" s="42"/>
      <c r="N80" s="36">
        <f t="shared" si="11"/>
        <v>0</v>
      </c>
    </row>
    <row r="81" spans="1:14" ht="15.75">
      <c r="A81" s="22">
        <v>78</v>
      </c>
      <c r="B81" s="68">
        <v>2828</v>
      </c>
      <c r="C81" s="131" t="s">
        <v>3364</v>
      </c>
      <c r="D81" s="131"/>
      <c r="E81" s="137" t="s">
        <v>261</v>
      </c>
      <c r="F81" s="138" t="s">
        <v>260</v>
      </c>
      <c r="G81" s="135" t="str">
        <f t="shared" si="9"/>
        <v>фото1</v>
      </c>
      <c r="H81" s="136">
        <f t="shared" si="10"/>
      </c>
      <c r="I81" s="48" t="s">
        <v>189</v>
      </c>
      <c r="J81" s="61">
        <v>90</v>
      </c>
      <c r="K81" s="52">
        <v>10</v>
      </c>
      <c r="L81" s="62">
        <v>32</v>
      </c>
      <c r="M81" s="42"/>
      <c r="N81" s="36">
        <f t="shared" si="11"/>
        <v>0</v>
      </c>
    </row>
    <row r="82" spans="1:14" ht="15.75">
      <c r="A82" s="22">
        <v>79</v>
      </c>
      <c r="B82" s="68">
        <v>188</v>
      </c>
      <c r="C82" s="131" t="s">
        <v>3365</v>
      </c>
      <c r="D82" s="131"/>
      <c r="E82" s="137" t="s">
        <v>224</v>
      </c>
      <c r="F82" s="138" t="s">
        <v>223</v>
      </c>
      <c r="G82" s="135" t="str">
        <f t="shared" si="9"/>
        <v>фото1</v>
      </c>
      <c r="H82" s="136">
        <f t="shared" si="10"/>
      </c>
      <c r="I82" s="48" t="s">
        <v>225</v>
      </c>
      <c r="J82" s="61">
        <v>100</v>
      </c>
      <c r="K82" s="51">
        <v>10</v>
      </c>
      <c r="L82" s="62">
        <v>29</v>
      </c>
      <c r="M82" s="42"/>
      <c r="N82" s="36">
        <f t="shared" si="11"/>
        <v>0</v>
      </c>
    </row>
    <row r="83" spans="1:14" ht="15.75">
      <c r="A83" s="22">
        <v>80</v>
      </c>
      <c r="B83" s="68">
        <v>441</v>
      </c>
      <c r="C83" s="131" t="s">
        <v>3366</v>
      </c>
      <c r="D83" s="131"/>
      <c r="E83" s="139" t="s">
        <v>18</v>
      </c>
      <c r="F83" s="140" t="s">
        <v>221</v>
      </c>
      <c r="G83" s="135" t="str">
        <f t="shared" si="9"/>
        <v>фото1</v>
      </c>
      <c r="H83" s="136">
        <f t="shared" si="10"/>
      </c>
      <c r="I83" s="48" t="s">
        <v>222</v>
      </c>
      <c r="J83" s="61">
        <v>110</v>
      </c>
      <c r="K83" s="51">
        <v>10</v>
      </c>
      <c r="L83" s="62">
        <v>38</v>
      </c>
      <c r="M83" s="42"/>
      <c r="N83" s="36">
        <f t="shared" si="11"/>
        <v>0</v>
      </c>
    </row>
    <row r="84" spans="1:14" ht="15.75">
      <c r="A84" s="22">
        <v>81</v>
      </c>
      <c r="B84" s="68">
        <v>4449</v>
      </c>
      <c r="C84" s="131" t="s">
        <v>3367</v>
      </c>
      <c r="D84" s="131"/>
      <c r="E84" s="137" t="s">
        <v>19</v>
      </c>
      <c r="F84" s="138" t="s">
        <v>20</v>
      </c>
      <c r="G84" s="135" t="str">
        <f t="shared" si="9"/>
        <v>фото1</v>
      </c>
      <c r="H84" s="136">
        <f t="shared" si="10"/>
      </c>
      <c r="I84" s="48" t="s">
        <v>21</v>
      </c>
      <c r="J84" s="61">
        <v>100</v>
      </c>
      <c r="K84" s="52">
        <v>10</v>
      </c>
      <c r="L84" s="62">
        <v>32</v>
      </c>
      <c r="M84" s="42"/>
      <c r="N84" s="36">
        <f t="shared" si="11"/>
        <v>0</v>
      </c>
    </row>
    <row r="85" spans="1:14" ht="15.75">
      <c r="A85" s="22">
        <v>82</v>
      </c>
      <c r="B85" s="68">
        <v>1483</v>
      </c>
      <c r="C85" s="131" t="s">
        <v>3368</v>
      </c>
      <c r="D85" s="131"/>
      <c r="E85" s="139" t="s">
        <v>22</v>
      </c>
      <c r="F85" s="140" t="s">
        <v>23</v>
      </c>
      <c r="G85" s="135" t="str">
        <f t="shared" si="9"/>
        <v>фото1</v>
      </c>
      <c r="H85" s="136">
        <f t="shared" si="10"/>
      </c>
      <c r="I85" s="48" t="s">
        <v>24</v>
      </c>
      <c r="J85" s="61">
        <v>110</v>
      </c>
      <c r="K85" s="51">
        <v>10</v>
      </c>
      <c r="L85" s="62">
        <v>34</v>
      </c>
      <c r="M85" s="42"/>
      <c r="N85" s="36">
        <f t="shared" si="11"/>
        <v>0</v>
      </c>
    </row>
    <row r="86" spans="1:14" ht="12.75" customHeight="1">
      <c r="A86" s="22">
        <v>83</v>
      </c>
      <c r="B86" s="125"/>
      <c r="C86" s="117"/>
      <c r="D86" s="117"/>
      <c r="E86" s="60" t="s">
        <v>265</v>
      </c>
      <c r="F86" s="60"/>
      <c r="G86" s="60"/>
      <c r="H86" s="60"/>
      <c r="I86" s="60"/>
      <c r="J86" s="60"/>
      <c r="K86" s="60"/>
      <c r="L86" s="60">
        <v>0</v>
      </c>
      <c r="M86" s="40"/>
      <c r="N86" s="35"/>
    </row>
    <row r="87" spans="1:14" ht="22.5">
      <c r="A87" s="22">
        <v>84</v>
      </c>
      <c r="B87" s="68">
        <v>3690</v>
      </c>
      <c r="C87" s="131" t="s">
        <v>3369</v>
      </c>
      <c r="D87" s="131"/>
      <c r="E87" s="137" t="s">
        <v>267</v>
      </c>
      <c r="F87" s="138" t="s">
        <v>266</v>
      </c>
      <c r="G87" s="135" t="str">
        <f aca="true" t="shared" si="12" ref="G87:G132">HYPERLINK("http://www.gardenbulbs.ru/images/summer_CL/Lilium/"&amp;C87&amp;".jpg","фото1")</f>
        <v>фото1</v>
      </c>
      <c r="H87" s="136">
        <f aca="true" t="shared" si="13" ref="H87:H132">IF(D87&gt;0,HYPERLINK("http://www.gardenbulbs.ru/images/summer_CL/Lilium/"&amp;D87&amp;".jpg","фото2"),"")</f>
      </c>
      <c r="I87" s="48" t="s">
        <v>268</v>
      </c>
      <c r="J87" s="61">
        <v>110</v>
      </c>
      <c r="K87" s="52">
        <v>10</v>
      </c>
      <c r="L87" s="62">
        <v>39</v>
      </c>
      <c r="M87" s="42"/>
      <c r="N87" s="36">
        <f aca="true" t="shared" si="14" ref="N87:N132">IF(ISERROR(L87*M87),0,L87*M87)</f>
        <v>0</v>
      </c>
    </row>
    <row r="88" spans="1:14" ht="22.5">
      <c r="A88" s="22">
        <v>85</v>
      </c>
      <c r="B88" s="68">
        <v>2829</v>
      </c>
      <c r="C88" s="131" t="s">
        <v>3370</v>
      </c>
      <c r="D88" s="131"/>
      <c r="E88" s="137" t="s">
        <v>270</v>
      </c>
      <c r="F88" s="138" t="s">
        <v>269</v>
      </c>
      <c r="G88" s="135" t="str">
        <f t="shared" si="12"/>
        <v>фото1</v>
      </c>
      <c r="H88" s="136">
        <f t="shared" si="13"/>
      </c>
      <c r="I88" s="48" t="s">
        <v>271</v>
      </c>
      <c r="J88" s="61">
        <v>60</v>
      </c>
      <c r="K88" s="51">
        <v>10</v>
      </c>
      <c r="L88" s="62">
        <v>39</v>
      </c>
      <c r="M88" s="42"/>
      <c r="N88" s="36">
        <f t="shared" si="14"/>
        <v>0</v>
      </c>
    </row>
    <row r="89" spans="1:14" ht="15.75">
      <c r="A89" s="22">
        <v>86</v>
      </c>
      <c r="B89" s="68">
        <v>7159</v>
      </c>
      <c r="C89" s="131" t="s">
        <v>3371</v>
      </c>
      <c r="D89" s="131"/>
      <c r="E89" s="139" t="s">
        <v>2928</v>
      </c>
      <c r="F89" s="138" t="s">
        <v>2929</v>
      </c>
      <c r="G89" s="135" t="str">
        <f t="shared" si="12"/>
        <v>фото1</v>
      </c>
      <c r="H89" s="136">
        <f t="shared" si="13"/>
      </c>
      <c r="I89" s="48" t="s">
        <v>2930</v>
      </c>
      <c r="J89" s="61">
        <v>100</v>
      </c>
      <c r="K89" s="52">
        <v>10</v>
      </c>
      <c r="L89" s="62">
        <v>52</v>
      </c>
      <c r="M89" s="42"/>
      <c r="N89" s="36">
        <f t="shared" si="14"/>
        <v>0</v>
      </c>
    </row>
    <row r="90" spans="1:14" ht="22.5">
      <c r="A90" s="22">
        <v>87</v>
      </c>
      <c r="B90" s="68">
        <v>190</v>
      </c>
      <c r="C90" s="131" t="s">
        <v>3372</v>
      </c>
      <c r="D90" s="131"/>
      <c r="E90" s="137" t="s">
        <v>285</v>
      </c>
      <c r="F90" s="137" t="s">
        <v>284</v>
      </c>
      <c r="G90" s="135" t="str">
        <f t="shared" si="12"/>
        <v>фото1</v>
      </c>
      <c r="H90" s="136">
        <f t="shared" si="13"/>
      </c>
      <c r="I90" s="56" t="s">
        <v>286</v>
      </c>
      <c r="J90" s="61">
        <v>100</v>
      </c>
      <c r="K90" s="51">
        <v>10</v>
      </c>
      <c r="L90" s="62">
        <v>36</v>
      </c>
      <c r="M90" s="42"/>
      <c r="N90" s="36">
        <f t="shared" si="14"/>
        <v>0</v>
      </c>
    </row>
    <row r="91" spans="1:14" ht="15.75">
      <c r="A91" s="22">
        <v>88</v>
      </c>
      <c r="B91" s="68">
        <v>7160</v>
      </c>
      <c r="C91" s="131" t="s">
        <v>3373</v>
      </c>
      <c r="D91" s="131"/>
      <c r="E91" s="139" t="s">
        <v>2931</v>
      </c>
      <c r="F91" s="138" t="s">
        <v>2932</v>
      </c>
      <c r="G91" s="135" t="str">
        <f t="shared" si="12"/>
        <v>фото1</v>
      </c>
      <c r="H91" s="136">
        <f t="shared" si="13"/>
      </c>
      <c r="I91" s="48" t="s">
        <v>2933</v>
      </c>
      <c r="J91" s="61">
        <v>120</v>
      </c>
      <c r="K91" s="52">
        <v>10</v>
      </c>
      <c r="L91" s="62">
        <v>42</v>
      </c>
      <c r="M91" s="42"/>
      <c r="N91" s="36">
        <f t="shared" si="14"/>
        <v>0</v>
      </c>
    </row>
    <row r="92" spans="1:14" ht="22.5">
      <c r="A92" s="22">
        <v>89</v>
      </c>
      <c r="B92" s="68">
        <v>191</v>
      </c>
      <c r="C92" s="131" t="s">
        <v>3374</v>
      </c>
      <c r="D92" s="131"/>
      <c r="E92" s="137" t="s">
        <v>336</v>
      </c>
      <c r="F92" s="138" t="s">
        <v>335</v>
      </c>
      <c r="G92" s="135" t="str">
        <f t="shared" si="12"/>
        <v>фото1</v>
      </c>
      <c r="H92" s="136">
        <f t="shared" si="13"/>
      </c>
      <c r="I92" s="48" t="s">
        <v>337</v>
      </c>
      <c r="J92" s="61">
        <v>100</v>
      </c>
      <c r="K92" s="51">
        <v>10</v>
      </c>
      <c r="L92" s="62">
        <v>42</v>
      </c>
      <c r="M92" s="42"/>
      <c r="N92" s="36">
        <f t="shared" si="14"/>
        <v>0</v>
      </c>
    </row>
    <row r="93" spans="1:14" ht="22.5">
      <c r="A93" s="22">
        <v>90</v>
      </c>
      <c r="B93" s="68">
        <v>192</v>
      </c>
      <c r="C93" s="131" t="s">
        <v>3375</v>
      </c>
      <c r="D93" s="131"/>
      <c r="E93" s="137" t="s">
        <v>288</v>
      </c>
      <c r="F93" s="137" t="s">
        <v>287</v>
      </c>
      <c r="G93" s="135" t="str">
        <f t="shared" si="12"/>
        <v>фото1</v>
      </c>
      <c r="H93" s="136">
        <f t="shared" si="13"/>
      </c>
      <c r="I93" s="56" t="s">
        <v>289</v>
      </c>
      <c r="J93" s="61">
        <v>95</v>
      </c>
      <c r="K93" s="51">
        <v>10</v>
      </c>
      <c r="L93" s="62">
        <v>36</v>
      </c>
      <c r="M93" s="42"/>
      <c r="N93" s="36">
        <f t="shared" si="14"/>
        <v>0</v>
      </c>
    </row>
    <row r="94" spans="1:14" ht="22.5">
      <c r="A94" s="22">
        <v>91</v>
      </c>
      <c r="B94" s="68">
        <v>457</v>
      </c>
      <c r="C94" s="131" t="s">
        <v>3376</v>
      </c>
      <c r="D94" s="131"/>
      <c r="E94" s="137" t="s">
        <v>291</v>
      </c>
      <c r="F94" s="137" t="s">
        <v>290</v>
      </c>
      <c r="G94" s="135" t="str">
        <f t="shared" si="12"/>
        <v>фото1</v>
      </c>
      <c r="H94" s="136">
        <f t="shared" si="13"/>
      </c>
      <c r="I94" s="56" t="s">
        <v>292</v>
      </c>
      <c r="J94" s="61">
        <v>60</v>
      </c>
      <c r="K94" s="51">
        <v>10</v>
      </c>
      <c r="L94" s="62">
        <v>41</v>
      </c>
      <c r="M94" s="42"/>
      <c r="N94" s="36">
        <f t="shared" si="14"/>
        <v>0</v>
      </c>
    </row>
    <row r="95" spans="1:14" ht="33.75">
      <c r="A95" s="22">
        <v>92</v>
      </c>
      <c r="B95" s="68">
        <v>4444</v>
      </c>
      <c r="C95" s="131" t="s">
        <v>3377</v>
      </c>
      <c r="D95" s="131"/>
      <c r="E95" s="137" t="s">
        <v>25</v>
      </c>
      <c r="F95" s="138" t="s">
        <v>26</v>
      </c>
      <c r="G95" s="135" t="str">
        <f t="shared" si="12"/>
        <v>фото1</v>
      </c>
      <c r="H95" s="136">
        <f t="shared" si="13"/>
      </c>
      <c r="I95" s="48" t="s">
        <v>27</v>
      </c>
      <c r="J95" s="61">
        <v>100</v>
      </c>
      <c r="K95" s="51">
        <v>10</v>
      </c>
      <c r="L95" s="62">
        <v>52</v>
      </c>
      <c r="M95" s="42"/>
      <c r="N95" s="36">
        <f t="shared" si="14"/>
        <v>0</v>
      </c>
    </row>
    <row r="96" spans="1:14" ht="22.5">
      <c r="A96" s="22">
        <v>93</v>
      </c>
      <c r="B96" s="68">
        <v>7164</v>
      </c>
      <c r="C96" s="131" t="s">
        <v>3378</v>
      </c>
      <c r="D96" s="131"/>
      <c r="E96" s="139" t="s">
        <v>2934</v>
      </c>
      <c r="F96" s="138" t="s">
        <v>2935</v>
      </c>
      <c r="G96" s="135" t="str">
        <f t="shared" si="12"/>
        <v>фото1</v>
      </c>
      <c r="H96" s="136">
        <f t="shared" si="13"/>
      </c>
      <c r="I96" s="48" t="s">
        <v>2936</v>
      </c>
      <c r="J96" s="61">
        <v>100</v>
      </c>
      <c r="K96" s="52">
        <v>10</v>
      </c>
      <c r="L96" s="62">
        <v>52</v>
      </c>
      <c r="M96" s="42"/>
      <c r="N96" s="36">
        <f t="shared" si="14"/>
        <v>0</v>
      </c>
    </row>
    <row r="97" spans="1:14" ht="22.5">
      <c r="A97" s="22">
        <v>94</v>
      </c>
      <c r="B97" s="68">
        <v>4445</v>
      </c>
      <c r="C97" s="131" t="s">
        <v>3379</v>
      </c>
      <c r="D97" s="131"/>
      <c r="E97" s="137" t="s">
        <v>28</v>
      </c>
      <c r="F97" s="138" t="s">
        <v>29</v>
      </c>
      <c r="G97" s="135" t="str">
        <f t="shared" si="12"/>
        <v>фото1</v>
      </c>
      <c r="H97" s="136">
        <f t="shared" si="13"/>
      </c>
      <c r="I97" s="48" t="s">
        <v>30</v>
      </c>
      <c r="J97" s="61">
        <v>100</v>
      </c>
      <c r="K97" s="51">
        <v>10</v>
      </c>
      <c r="L97" s="62">
        <v>52</v>
      </c>
      <c r="M97" s="42"/>
      <c r="N97" s="36">
        <f t="shared" si="14"/>
        <v>0</v>
      </c>
    </row>
    <row r="98" spans="1:14" ht="33.75">
      <c r="A98" s="22">
        <v>95</v>
      </c>
      <c r="B98" s="68">
        <v>7165</v>
      </c>
      <c r="C98" s="131" t="s">
        <v>3380</v>
      </c>
      <c r="D98" s="131"/>
      <c r="E98" s="139" t="s">
        <v>2937</v>
      </c>
      <c r="F98" s="138" t="s">
        <v>2938</v>
      </c>
      <c r="G98" s="135" t="str">
        <f t="shared" si="12"/>
        <v>фото1</v>
      </c>
      <c r="H98" s="136">
        <f t="shared" si="13"/>
      </c>
      <c r="I98" s="48" t="s">
        <v>2939</v>
      </c>
      <c r="J98" s="61">
        <v>110</v>
      </c>
      <c r="K98" s="52">
        <v>10</v>
      </c>
      <c r="L98" s="62">
        <v>52</v>
      </c>
      <c r="M98" s="42"/>
      <c r="N98" s="36">
        <f t="shared" si="14"/>
        <v>0</v>
      </c>
    </row>
    <row r="99" spans="1:14" ht="22.5">
      <c r="A99" s="22">
        <v>96</v>
      </c>
      <c r="B99" s="68">
        <v>4446</v>
      </c>
      <c r="C99" s="131" t="s">
        <v>3381</v>
      </c>
      <c r="D99" s="131"/>
      <c r="E99" s="137" t="s">
        <v>31</v>
      </c>
      <c r="F99" s="138" t="s">
        <v>32</v>
      </c>
      <c r="G99" s="135" t="str">
        <f t="shared" si="12"/>
        <v>фото1</v>
      </c>
      <c r="H99" s="136">
        <f t="shared" si="13"/>
      </c>
      <c r="I99" s="48" t="s">
        <v>33</v>
      </c>
      <c r="J99" s="61">
        <v>100</v>
      </c>
      <c r="K99" s="51">
        <v>10</v>
      </c>
      <c r="L99" s="62">
        <v>52</v>
      </c>
      <c r="M99" s="42"/>
      <c r="N99" s="36">
        <f t="shared" si="14"/>
        <v>0</v>
      </c>
    </row>
    <row r="100" spans="1:14" ht="15.75">
      <c r="A100" s="22">
        <v>97</v>
      </c>
      <c r="B100" s="68">
        <v>1570</v>
      </c>
      <c r="C100" s="131" t="s">
        <v>3382</v>
      </c>
      <c r="D100" s="131"/>
      <c r="E100" s="137" t="s">
        <v>342</v>
      </c>
      <c r="F100" s="138" t="s">
        <v>341</v>
      </c>
      <c r="G100" s="135" t="str">
        <f t="shared" si="12"/>
        <v>фото1</v>
      </c>
      <c r="H100" s="136">
        <f t="shared" si="13"/>
      </c>
      <c r="I100" s="48" t="s">
        <v>343</v>
      </c>
      <c r="J100" s="61">
        <v>60</v>
      </c>
      <c r="K100" s="51">
        <v>10</v>
      </c>
      <c r="L100" s="62">
        <v>54</v>
      </c>
      <c r="M100" s="42"/>
      <c r="N100" s="36">
        <f t="shared" si="14"/>
        <v>0</v>
      </c>
    </row>
    <row r="101" spans="1:14" ht="24">
      <c r="A101" s="22">
        <v>98</v>
      </c>
      <c r="B101" s="68">
        <v>299</v>
      </c>
      <c r="C101" s="131" t="s">
        <v>3383</v>
      </c>
      <c r="D101" s="131"/>
      <c r="E101" s="137" t="s">
        <v>34</v>
      </c>
      <c r="F101" s="137" t="s">
        <v>35</v>
      </c>
      <c r="G101" s="135" t="str">
        <f t="shared" si="12"/>
        <v>фото1</v>
      </c>
      <c r="H101" s="136">
        <f t="shared" si="13"/>
      </c>
      <c r="I101" s="56" t="s">
        <v>36</v>
      </c>
      <c r="J101" s="61">
        <v>90</v>
      </c>
      <c r="K101" s="51">
        <v>10</v>
      </c>
      <c r="L101" s="62">
        <v>47</v>
      </c>
      <c r="M101" s="42"/>
      <c r="N101" s="36">
        <f t="shared" si="14"/>
        <v>0</v>
      </c>
    </row>
    <row r="102" spans="1:14" ht="15.75">
      <c r="A102" s="22">
        <v>99</v>
      </c>
      <c r="B102" s="68">
        <v>7166</v>
      </c>
      <c r="C102" s="131" t="s">
        <v>3384</v>
      </c>
      <c r="D102" s="131"/>
      <c r="E102" s="139" t="s">
        <v>2940</v>
      </c>
      <c r="F102" s="138" t="s">
        <v>2941</v>
      </c>
      <c r="G102" s="135" t="str">
        <f t="shared" si="12"/>
        <v>фото1</v>
      </c>
      <c r="H102" s="136">
        <f t="shared" si="13"/>
      </c>
      <c r="I102" s="48" t="s">
        <v>2942</v>
      </c>
      <c r="J102" s="61">
        <v>90</v>
      </c>
      <c r="K102" s="52">
        <v>10</v>
      </c>
      <c r="L102" s="62">
        <v>47</v>
      </c>
      <c r="M102" s="42"/>
      <c r="N102" s="36">
        <f t="shared" si="14"/>
        <v>0</v>
      </c>
    </row>
    <row r="103" spans="1:14" ht="22.5">
      <c r="A103" s="22">
        <v>100</v>
      </c>
      <c r="B103" s="68">
        <v>2832</v>
      </c>
      <c r="C103" s="131" t="s">
        <v>3385</v>
      </c>
      <c r="D103" s="131"/>
      <c r="E103" s="137" t="s">
        <v>2943</v>
      </c>
      <c r="F103" s="138" t="s">
        <v>2944</v>
      </c>
      <c r="G103" s="135" t="str">
        <f t="shared" si="12"/>
        <v>фото1</v>
      </c>
      <c r="H103" s="136">
        <f t="shared" si="13"/>
      </c>
      <c r="I103" s="48" t="s">
        <v>2945</v>
      </c>
      <c r="J103" s="61">
        <v>90</v>
      </c>
      <c r="K103" s="51">
        <v>10</v>
      </c>
      <c r="L103" s="62">
        <v>47</v>
      </c>
      <c r="M103" s="42"/>
      <c r="N103" s="36">
        <f t="shared" si="14"/>
        <v>0</v>
      </c>
    </row>
    <row r="104" spans="1:14" ht="22.5">
      <c r="A104" s="22">
        <v>101</v>
      </c>
      <c r="B104" s="68">
        <v>7169</v>
      </c>
      <c r="C104" s="132" t="s">
        <v>3386</v>
      </c>
      <c r="D104" s="131"/>
      <c r="E104" s="139" t="s">
        <v>2946</v>
      </c>
      <c r="F104" s="138" t="s">
        <v>2947</v>
      </c>
      <c r="G104" s="135" t="str">
        <f t="shared" si="12"/>
        <v>фото1</v>
      </c>
      <c r="H104" s="136">
        <f t="shared" si="13"/>
      </c>
      <c r="I104" s="48" t="s">
        <v>2948</v>
      </c>
      <c r="J104" s="61">
        <v>100</v>
      </c>
      <c r="K104" s="51">
        <v>10</v>
      </c>
      <c r="L104" s="62">
        <v>49</v>
      </c>
      <c r="M104" s="42"/>
      <c r="N104" s="36">
        <f t="shared" si="14"/>
        <v>0</v>
      </c>
    </row>
    <row r="105" spans="1:14" ht="15.75">
      <c r="A105" s="22">
        <v>102</v>
      </c>
      <c r="B105" s="68">
        <v>193</v>
      </c>
      <c r="C105" s="131" t="s">
        <v>3387</v>
      </c>
      <c r="D105" s="131"/>
      <c r="E105" s="137" t="s">
        <v>276</v>
      </c>
      <c r="F105" s="137" t="s">
        <v>275</v>
      </c>
      <c r="G105" s="135" t="str">
        <f t="shared" si="12"/>
        <v>фото1</v>
      </c>
      <c r="H105" s="136">
        <f t="shared" si="13"/>
      </c>
      <c r="I105" s="56" t="s">
        <v>277</v>
      </c>
      <c r="J105" s="61">
        <v>100</v>
      </c>
      <c r="K105" s="51">
        <v>10</v>
      </c>
      <c r="L105" s="62">
        <v>40</v>
      </c>
      <c r="M105" s="42"/>
      <c r="N105" s="36">
        <f t="shared" si="14"/>
        <v>0</v>
      </c>
    </row>
    <row r="106" spans="1:14" ht="15.75">
      <c r="A106" s="22">
        <v>103</v>
      </c>
      <c r="B106" s="68">
        <v>7170</v>
      </c>
      <c r="C106" s="131" t="s">
        <v>3388</v>
      </c>
      <c r="D106" s="131"/>
      <c r="E106" s="139" t="s">
        <v>2949</v>
      </c>
      <c r="F106" s="138" t="s">
        <v>2950</v>
      </c>
      <c r="G106" s="135" t="str">
        <f t="shared" si="12"/>
        <v>фото1</v>
      </c>
      <c r="H106" s="136">
        <f t="shared" si="13"/>
      </c>
      <c r="I106" s="48" t="s">
        <v>2951</v>
      </c>
      <c r="J106" s="61">
        <v>100</v>
      </c>
      <c r="K106" s="51">
        <v>10</v>
      </c>
      <c r="L106" s="62">
        <v>45</v>
      </c>
      <c r="M106" s="42"/>
      <c r="N106" s="36">
        <f t="shared" si="14"/>
        <v>0</v>
      </c>
    </row>
    <row r="107" spans="1:14" ht="15.75">
      <c r="A107" s="22">
        <v>104</v>
      </c>
      <c r="B107" s="68">
        <v>4447</v>
      </c>
      <c r="C107" s="131" t="s">
        <v>3389</v>
      </c>
      <c r="D107" s="131"/>
      <c r="E107" s="137" t="s">
        <v>37</v>
      </c>
      <c r="F107" s="138" t="s">
        <v>38</v>
      </c>
      <c r="G107" s="135" t="str">
        <f t="shared" si="12"/>
        <v>фото1</v>
      </c>
      <c r="H107" s="136">
        <f t="shared" si="13"/>
      </c>
      <c r="I107" s="48" t="s">
        <v>39</v>
      </c>
      <c r="J107" s="61">
        <v>110</v>
      </c>
      <c r="K107" s="51">
        <v>10</v>
      </c>
      <c r="L107" s="62">
        <v>34</v>
      </c>
      <c r="M107" s="42"/>
      <c r="N107" s="36">
        <f t="shared" si="14"/>
        <v>0</v>
      </c>
    </row>
    <row r="108" spans="1:14" ht="22.5">
      <c r="A108" s="22">
        <v>105</v>
      </c>
      <c r="B108" s="68">
        <v>7171</v>
      </c>
      <c r="C108" s="131" t="s">
        <v>3390</v>
      </c>
      <c r="D108" s="131"/>
      <c r="E108" s="139" t="s">
        <v>2952</v>
      </c>
      <c r="F108" s="138" t="s">
        <v>2953</v>
      </c>
      <c r="G108" s="135" t="str">
        <f t="shared" si="12"/>
        <v>фото1</v>
      </c>
      <c r="H108" s="136">
        <f t="shared" si="13"/>
      </c>
      <c r="I108" s="48" t="s">
        <v>2954</v>
      </c>
      <c r="J108" s="61">
        <v>90</v>
      </c>
      <c r="K108" s="51">
        <v>10</v>
      </c>
      <c r="L108" s="62">
        <v>44</v>
      </c>
      <c r="M108" s="42"/>
      <c r="N108" s="36">
        <f t="shared" si="14"/>
        <v>0</v>
      </c>
    </row>
    <row r="109" spans="1:14" ht="33.75">
      <c r="A109" s="22">
        <v>106</v>
      </c>
      <c r="B109" s="68">
        <v>1478</v>
      </c>
      <c r="C109" s="131" t="s">
        <v>3391</v>
      </c>
      <c r="D109" s="131"/>
      <c r="E109" s="137" t="s">
        <v>282</v>
      </c>
      <c r="F109" s="137" t="s">
        <v>281</v>
      </c>
      <c r="G109" s="135" t="str">
        <f t="shared" si="12"/>
        <v>фото1</v>
      </c>
      <c r="H109" s="136">
        <f t="shared" si="13"/>
      </c>
      <c r="I109" s="56" t="s">
        <v>283</v>
      </c>
      <c r="J109" s="61">
        <v>90</v>
      </c>
      <c r="K109" s="51">
        <v>10</v>
      </c>
      <c r="L109" s="62">
        <v>38</v>
      </c>
      <c r="M109" s="42"/>
      <c r="N109" s="36">
        <f t="shared" si="14"/>
        <v>0</v>
      </c>
    </row>
    <row r="110" spans="1:14" ht="22.5">
      <c r="A110" s="22">
        <v>107</v>
      </c>
      <c r="B110" s="68">
        <v>2830</v>
      </c>
      <c r="C110" s="131" t="s">
        <v>3392</v>
      </c>
      <c r="D110" s="131"/>
      <c r="E110" s="137" t="s">
        <v>297</v>
      </c>
      <c r="F110" s="138" t="s">
        <v>296</v>
      </c>
      <c r="G110" s="135" t="str">
        <f t="shared" si="12"/>
        <v>фото1</v>
      </c>
      <c r="H110" s="136">
        <f t="shared" si="13"/>
      </c>
      <c r="I110" s="48" t="s">
        <v>298</v>
      </c>
      <c r="J110" s="61">
        <v>100</v>
      </c>
      <c r="K110" s="51">
        <v>10</v>
      </c>
      <c r="L110" s="62">
        <v>47</v>
      </c>
      <c r="M110" s="42"/>
      <c r="N110" s="36">
        <f t="shared" si="14"/>
        <v>0</v>
      </c>
    </row>
    <row r="111" spans="1:14" ht="22.5">
      <c r="A111" s="22">
        <v>108</v>
      </c>
      <c r="B111" s="68">
        <v>3053</v>
      </c>
      <c r="C111" s="131" t="s">
        <v>3393</v>
      </c>
      <c r="D111" s="131" t="s">
        <v>3394</v>
      </c>
      <c r="E111" s="137" t="s">
        <v>300</v>
      </c>
      <c r="F111" s="138" t="s">
        <v>299</v>
      </c>
      <c r="G111" s="135" t="str">
        <f t="shared" si="12"/>
        <v>фото1</v>
      </c>
      <c r="H111" s="136" t="str">
        <f t="shared" si="13"/>
        <v>фото2</v>
      </c>
      <c r="I111" s="48" t="s">
        <v>301</v>
      </c>
      <c r="J111" s="61">
        <v>45</v>
      </c>
      <c r="K111" s="51">
        <v>10</v>
      </c>
      <c r="L111" s="62">
        <v>34</v>
      </c>
      <c r="M111" s="42"/>
      <c r="N111" s="36">
        <f t="shared" si="14"/>
        <v>0</v>
      </c>
    </row>
    <row r="112" spans="1:14" ht="15.75">
      <c r="A112" s="22">
        <v>109</v>
      </c>
      <c r="B112" s="68">
        <v>3049</v>
      </c>
      <c r="C112" s="131" t="s">
        <v>3395</v>
      </c>
      <c r="D112" s="131"/>
      <c r="E112" s="137" t="s">
        <v>294</v>
      </c>
      <c r="F112" s="138" t="s">
        <v>293</v>
      </c>
      <c r="G112" s="135" t="str">
        <f t="shared" si="12"/>
        <v>фото1</v>
      </c>
      <c r="H112" s="136">
        <f t="shared" si="13"/>
      </c>
      <c r="I112" s="48" t="s">
        <v>295</v>
      </c>
      <c r="J112" s="61">
        <v>100</v>
      </c>
      <c r="K112" s="51">
        <v>10</v>
      </c>
      <c r="L112" s="62">
        <v>37</v>
      </c>
      <c r="M112" s="42"/>
      <c r="N112" s="36">
        <f t="shared" si="14"/>
        <v>0</v>
      </c>
    </row>
    <row r="113" spans="1:14" ht="15.75">
      <c r="A113" s="22">
        <v>110</v>
      </c>
      <c r="B113" s="68">
        <v>2831</v>
      </c>
      <c r="C113" s="131" t="s">
        <v>3396</v>
      </c>
      <c r="D113" s="131"/>
      <c r="E113" s="137" t="s">
        <v>303</v>
      </c>
      <c r="F113" s="138" t="s">
        <v>302</v>
      </c>
      <c r="G113" s="135" t="str">
        <f t="shared" si="12"/>
        <v>фото1</v>
      </c>
      <c r="H113" s="136">
        <f t="shared" si="13"/>
      </c>
      <c r="I113" s="48" t="s">
        <v>304</v>
      </c>
      <c r="J113" s="61">
        <v>70</v>
      </c>
      <c r="K113" s="51">
        <v>10</v>
      </c>
      <c r="L113" s="62">
        <v>47</v>
      </c>
      <c r="M113" s="42"/>
      <c r="N113" s="36">
        <f t="shared" si="14"/>
        <v>0</v>
      </c>
    </row>
    <row r="114" spans="1:14" ht="15.75">
      <c r="A114" s="22">
        <v>111</v>
      </c>
      <c r="B114" s="68">
        <v>197</v>
      </c>
      <c r="C114" s="131" t="s">
        <v>3397</v>
      </c>
      <c r="D114" s="131"/>
      <c r="E114" s="137" t="s">
        <v>306</v>
      </c>
      <c r="F114" s="137" t="s">
        <v>305</v>
      </c>
      <c r="G114" s="135" t="str">
        <f t="shared" si="12"/>
        <v>фото1</v>
      </c>
      <c r="H114" s="136">
        <f t="shared" si="13"/>
      </c>
      <c r="I114" s="56" t="s">
        <v>307</v>
      </c>
      <c r="J114" s="61">
        <v>70</v>
      </c>
      <c r="K114" s="51">
        <v>10</v>
      </c>
      <c r="L114" s="62">
        <v>38</v>
      </c>
      <c r="M114" s="42"/>
      <c r="N114" s="36">
        <f t="shared" si="14"/>
        <v>0</v>
      </c>
    </row>
    <row r="115" spans="1:14" ht="22.5">
      <c r="A115" s="22">
        <v>112</v>
      </c>
      <c r="B115" s="68">
        <v>175</v>
      </c>
      <c r="C115" s="131" t="s">
        <v>3398</v>
      </c>
      <c r="D115" s="131"/>
      <c r="E115" s="137" t="s">
        <v>2955</v>
      </c>
      <c r="F115" s="138" t="s">
        <v>2956</v>
      </c>
      <c r="G115" s="135" t="str">
        <f t="shared" si="12"/>
        <v>фото1</v>
      </c>
      <c r="H115" s="136">
        <f t="shared" si="13"/>
      </c>
      <c r="I115" s="48" t="s">
        <v>2957</v>
      </c>
      <c r="J115" s="61">
        <v>110</v>
      </c>
      <c r="K115" s="51">
        <v>10</v>
      </c>
      <c r="L115" s="62">
        <v>44</v>
      </c>
      <c r="M115" s="42"/>
      <c r="N115" s="36">
        <f t="shared" si="14"/>
        <v>0</v>
      </c>
    </row>
    <row r="116" spans="1:14" ht="15.75">
      <c r="A116" s="22">
        <v>113</v>
      </c>
      <c r="B116" s="68">
        <v>463</v>
      </c>
      <c r="C116" s="131" t="s">
        <v>3399</v>
      </c>
      <c r="D116" s="131"/>
      <c r="E116" s="137" t="s">
        <v>309</v>
      </c>
      <c r="F116" s="137" t="s">
        <v>308</v>
      </c>
      <c r="G116" s="135" t="str">
        <f t="shared" si="12"/>
        <v>фото1</v>
      </c>
      <c r="H116" s="136">
        <f t="shared" si="13"/>
      </c>
      <c r="I116" s="56" t="s">
        <v>310</v>
      </c>
      <c r="J116" s="61">
        <v>110</v>
      </c>
      <c r="K116" s="51">
        <v>10</v>
      </c>
      <c r="L116" s="62">
        <v>44</v>
      </c>
      <c r="M116" s="42"/>
      <c r="N116" s="36">
        <f t="shared" si="14"/>
        <v>0</v>
      </c>
    </row>
    <row r="117" spans="1:14" ht="22.5">
      <c r="A117" s="22">
        <v>114</v>
      </c>
      <c r="B117" s="68">
        <v>176</v>
      </c>
      <c r="C117" s="131" t="s">
        <v>3400</v>
      </c>
      <c r="D117" s="131"/>
      <c r="E117" s="137" t="s">
        <v>312</v>
      </c>
      <c r="F117" s="138" t="s">
        <v>311</v>
      </c>
      <c r="G117" s="135" t="str">
        <f t="shared" si="12"/>
        <v>фото1</v>
      </c>
      <c r="H117" s="136">
        <f t="shared" si="13"/>
      </c>
      <c r="I117" s="48" t="s">
        <v>313</v>
      </c>
      <c r="J117" s="61">
        <v>120</v>
      </c>
      <c r="K117" s="51">
        <v>10</v>
      </c>
      <c r="L117" s="62">
        <v>37</v>
      </c>
      <c r="M117" s="42"/>
      <c r="N117" s="36">
        <f t="shared" si="14"/>
        <v>0</v>
      </c>
    </row>
    <row r="118" spans="1:14" ht="22.5">
      <c r="A118" s="22">
        <v>115</v>
      </c>
      <c r="B118" s="68">
        <v>1515</v>
      </c>
      <c r="C118" s="131" t="s">
        <v>3401</v>
      </c>
      <c r="D118" s="131"/>
      <c r="E118" s="139" t="s">
        <v>315</v>
      </c>
      <c r="F118" s="140" t="s">
        <v>314</v>
      </c>
      <c r="G118" s="135" t="str">
        <f t="shared" si="12"/>
        <v>фото1</v>
      </c>
      <c r="H118" s="136">
        <f t="shared" si="13"/>
      </c>
      <c r="I118" s="53" t="s">
        <v>316</v>
      </c>
      <c r="J118" s="63">
        <v>60</v>
      </c>
      <c r="K118" s="51">
        <v>10</v>
      </c>
      <c r="L118" s="62">
        <v>45</v>
      </c>
      <c r="M118" s="42"/>
      <c r="N118" s="36">
        <f t="shared" si="14"/>
        <v>0</v>
      </c>
    </row>
    <row r="119" spans="1:14" ht="22.5">
      <c r="A119" s="22">
        <v>116</v>
      </c>
      <c r="B119" s="68">
        <v>472</v>
      </c>
      <c r="C119" s="131" t="s">
        <v>3402</v>
      </c>
      <c r="D119" s="131"/>
      <c r="E119" s="137" t="s">
        <v>318</v>
      </c>
      <c r="F119" s="137" t="s">
        <v>317</v>
      </c>
      <c r="G119" s="135" t="str">
        <f t="shared" si="12"/>
        <v>фото1</v>
      </c>
      <c r="H119" s="136">
        <f t="shared" si="13"/>
      </c>
      <c r="I119" s="56" t="s">
        <v>319</v>
      </c>
      <c r="J119" s="61">
        <v>105</v>
      </c>
      <c r="K119" s="51">
        <v>10</v>
      </c>
      <c r="L119" s="62">
        <v>38</v>
      </c>
      <c r="M119" s="42"/>
      <c r="N119" s="36">
        <f t="shared" si="14"/>
        <v>0</v>
      </c>
    </row>
    <row r="120" spans="1:14" ht="22.5">
      <c r="A120" s="22">
        <v>117</v>
      </c>
      <c r="B120" s="68">
        <v>1519</v>
      </c>
      <c r="C120" s="131" t="s">
        <v>3403</v>
      </c>
      <c r="D120" s="131"/>
      <c r="E120" s="139" t="s">
        <v>321</v>
      </c>
      <c r="F120" s="140" t="s">
        <v>320</v>
      </c>
      <c r="G120" s="135" t="str">
        <f t="shared" si="12"/>
        <v>фото1</v>
      </c>
      <c r="H120" s="136">
        <f t="shared" si="13"/>
      </c>
      <c r="I120" s="48" t="s">
        <v>322</v>
      </c>
      <c r="J120" s="61">
        <v>60</v>
      </c>
      <c r="K120" s="51">
        <v>10</v>
      </c>
      <c r="L120" s="62">
        <v>54</v>
      </c>
      <c r="M120" s="42"/>
      <c r="N120" s="36">
        <f t="shared" si="14"/>
        <v>0</v>
      </c>
    </row>
    <row r="121" spans="1:14" ht="33.75">
      <c r="A121" s="22">
        <v>118</v>
      </c>
      <c r="B121" s="68">
        <v>1524</v>
      </c>
      <c r="C121" s="132" t="s">
        <v>3404</v>
      </c>
      <c r="D121" s="131"/>
      <c r="E121" s="139" t="s">
        <v>324</v>
      </c>
      <c r="F121" s="140" t="s">
        <v>323</v>
      </c>
      <c r="G121" s="135" t="str">
        <f t="shared" si="12"/>
        <v>фото1</v>
      </c>
      <c r="H121" s="136">
        <f t="shared" si="13"/>
      </c>
      <c r="I121" s="53" t="s">
        <v>325</v>
      </c>
      <c r="J121" s="63">
        <v>60</v>
      </c>
      <c r="K121" s="51">
        <v>10</v>
      </c>
      <c r="L121" s="62">
        <v>45</v>
      </c>
      <c r="M121" s="42"/>
      <c r="N121" s="36">
        <f t="shared" si="14"/>
        <v>0</v>
      </c>
    </row>
    <row r="122" spans="1:14" ht="22.5">
      <c r="A122" s="22">
        <v>119</v>
      </c>
      <c r="B122" s="68">
        <v>3727</v>
      </c>
      <c r="C122" s="131" t="s">
        <v>3405</v>
      </c>
      <c r="D122" s="131"/>
      <c r="E122" s="137" t="s">
        <v>2958</v>
      </c>
      <c r="F122" s="138" t="s">
        <v>2959</v>
      </c>
      <c r="G122" s="135" t="str">
        <f t="shared" si="12"/>
        <v>фото1</v>
      </c>
      <c r="H122" s="136">
        <f t="shared" si="13"/>
      </c>
      <c r="I122" s="48" t="s">
        <v>2960</v>
      </c>
      <c r="J122" s="61">
        <v>80</v>
      </c>
      <c r="K122" s="51">
        <v>10</v>
      </c>
      <c r="L122" s="62">
        <v>34</v>
      </c>
      <c r="M122" s="42"/>
      <c r="N122" s="36">
        <f t="shared" si="14"/>
        <v>0</v>
      </c>
    </row>
    <row r="123" spans="1:14" ht="15.75">
      <c r="A123" s="22">
        <v>120</v>
      </c>
      <c r="B123" s="68">
        <v>210</v>
      </c>
      <c r="C123" s="131" t="s">
        <v>3406</v>
      </c>
      <c r="D123" s="131"/>
      <c r="E123" s="137" t="s">
        <v>327</v>
      </c>
      <c r="F123" s="137" t="s">
        <v>326</v>
      </c>
      <c r="G123" s="135" t="str">
        <f t="shared" si="12"/>
        <v>фото1</v>
      </c>
      <c r="H123" s="136">
        <f t="shared" si="13"/>
      </c>
      <c r="I123" s="56" t="s">
        <v>328</v>
      </c>
      <c r="J123" s="61">
        <v>70</v>
      </c>
      <c r="K123" s="51">
        <v>10</v>
      </c>
      <c r="L123" s="62">
        <v>54</v>
      </c>
      <c r="M123" s="42"/>
      <c r="N123" s="36">
        <f t="shared" si="14"/>
        <v>0</v>
      </c>
    </row>
    <row r="124" spans="1:14" ht="22.5">
      <c r="A124" s="22">
        <v>121</v>
      </c>
      <c r="B124" s="68">
        <v>3291</v>
      </c>
      <c r="C124" s="131" t="s">
        <v>3407</v>
      </c>
      <c r="D124" s="131"/>
      <c r="E124" s="137" t="s">
        <v>330</v>
      </c>
      <c r="F124" s="138" t="s">
        <v>329</v>
      </c>
      <c r="G124" s="135" t="str">
        <f t="shared" si="12"/>
        <v>фото1</v>
      </c>
      <c r="H124" s="136">
        <f t="shared" si="13"/>
      </c>
      <c r="I124" s="48" t="s">
        <v>331</v>
      </c>
      <c r="J124" s="61">
        <v>80</v>
      </c>
      <c r="K124" s="51">
        <v>10</v>
      </c>
      <c r="L124" s="62">
        <v>43</v>
      </c>
      <c r="M124" s="42"/>
      <c r="N124" s="36">
        <f t="shared" si="14"/>
        <v>0</v>
      </c>
    </row>
    <row r="125" spans="1:14" ht="33.75">
      <c r="A125" s="22">
        <v>122</v>
      </c>
      <c r="B125" s="68">
        <v>200</v>
      </c>
      <c r="C125" s="131" t="s">
        <v>3408</v>
      </c>
      <c r="D125" s="131"/>
      <c r="E125" s="137" t="s">
        <v>339</v>
      </c>
      <c r="F125" s="138" t="s">
        <v>338</v>
      </c>
      <c r="G125" s="135" t="str">
        <f t="shared" si="12"/>
        <v>фото1</v>
      </c>
      <c r="H125" s="136">
        <f t="shared" si="13"/>
      </c>
      <c r="I125" s="48" t="s">
        <v>340</v>
      </c>
      <c r="J125" s="61">
        <v>135</v>
      </c>
      <c r="K125" s="51">
        <v>10</v>
      </c>
      <c r="L125" s="62">
        <v>36</v>
      </c>
      <c r="M125" s="42"/>
      <c r="N125" s="36">
        <f t="shared" si="14"/>
        <v>0</v>
      </c>
    </row>
    <row r="126" spans="1:14" ht="15.75">
      <c r="A126" s="22">
        <v>123</v>
      </c>
      <c r="B126" s="68">
        <v>2858</v>
      </c>
      <c r="C126" s="131" t="s">
        <v>3409</v>
      </c>
      <c r="D126" s="131"/>
      <c r="E126" s="137" t="s">
        <v>2961</v>
      </c>
      <c r="F126" s="137" t="s">
        <v>2962</v>
      </c>
      <c r="G126" s="135" t="str">
        <f t="shared" si="12"/>
        <v>фото1</v>
      </c>
      <c r="H126" s="136">
        <f t="shared" si="13"/>
      </c>
      <c r="I126" s="56" t="s">
        <v>2963</v>
      </c>
      <c r="J126" s="61">
        <v>90</v>
      </c>
      <c r="K126" s="51">
        <v>10</v>
      </c>
      <c r="L126" s="62">
        <v>38</v>
      </c>
      <c r="M126" s="42"/>
      <c r="N126" s="36">
        <f t="shared" si="14"/>
        <v>0</v>
      </c>
    </row>
    <row r="127" spans="1:14" ht="15.75">
      <c r="A127" s="22">
        <v>124</v>
      </c>
      <c r="B127" s="68">
        <v>185</v>
      </c>
      <c r="C127" s="131" t="s">
        <v>3410</v>
      </c>
      <c r="D127" s="131"/>
      <c r="E127" s="137" t="s">
        <v>40</v>
      </c>
      <c r="F127" s="138" t="s">
        <v>41</v>
      </c>
      <c r="G127" s="135" t="str">
        <f t="shared" si="12"/>
        <v>фото1</v>
      </c>
      <c r="H127" s="136">
        <f t="shared" si="13"/>
      </c>
      <c r="I127" s="48" t="s">
        <v>42</v>
      </c>
      <c r="J127" s="61">
        <v>130</v>
      </c>
      <c r="K127" s="51">
        <v>10</v>
      </c>
      <c r="L127" s="62">
        <v>44</v>
      </c>
      <c r="M127" s="42"/>
      <c r="N127" s="36">
        <f t="shared" si="14"/>
        <v>0</v>
      </c>
    </row>
    <row r="128" spans="1:14" ht="22.5">
      <c r="A128" s="22">
        <v>125</v>
      </c>
      <c r="B128" s="68">
        <v>7179</v>
      </c>
      <c r="C128" s="131" t="s">
        <v>3411</v>
      </c>
      <c r="D128" s="131"/>
      <c r="E128" s="139" t="s">
        <v>2964</v>
      </c>
      <c r="F128" s="138" t="s">
        <v>2965</v>
      </c>
      <c r="G128" s="135" t="str">
        <f t="shared" si="12"/>
        <v>фото1</v>
      </c>
      <c r="H128" s="136">
        <f t="shared" si="13"/>
      </c>
      <c r="I128" s="48" t="s">
        <v>2966</v>
      </c>
      <c r="J128" s="61">
        <v>100</v>
      </c>
      <c r="K128" s="52">
        <v>10</v>
      </c>
      <c r="L128" s="62">
        <v>52</v>
      </c>
      <c r="M128" s="42"/>
      <c r="N128" s="36">
        <f t="shared" si="14"/>
        <v>0</v>
      </c>
    </row>
    <row r="129" spans="1:14" ht="22.5">
      <c r="A129" s="22">
        <v>126</v>
      </c>
      <c r="B129" s="68">
        <v>278</v>
      </c>
      <c r="C129" s="131" t="s">
        <v>3412</v>
      </c>
      <c r="D129" s="131"/>
      <c r="E129" s="137" t="s">
        <v>333</v>
      </c>
      <c r="F129" s="137" t="s">
        <v>332</v>
      </c>
      <c r="G129" s="135" t="str">
        <f t="shared" si="12"/>
        <v>фото1</v>
      </c>
      <c r="H129" s="136">
        <f t="shared" si="13"/>
      </c>
      <c r="I129" s="56" t="s">
        <v>334</v>
      </c>
      <c r="J129" s="61">
        <v>110</v>
      </c>
      <c r="K129" s="51">
        <v>10</v>
      </c>
      <c r="L129" s="62">
        <v>44</v>
      </c>
      <c r="M129" s="42"/>
      <c r="N129" s="36">
        <f t="shared" si="14"/>
        <v>0</v>
      </c>
    </row>
    <row r="130" spans="1:14" ht="22.5">
      <c r="A130" s="22">
        <v>127</v>
      </c>
      <c r="B130" s="68">
        <v>3024</v>
      </c>
      <c r="C130" s="131" t="s">
        <v>3413</v>
      </c>
      <c r="D130" s="131"/>
      <c r="E130" s="137" t="s">
        <v>273</v>
      </c>
      <c r="F130" s="137" t="s">
        <v>272</v>
      </c>
      <c r="G130" s="135" t="str">
        <f t="shared" si="12"/>
        <v>фото1</v>
      </c>
      <c r="H130" s="136">
        <f t="shared" si="13"/>
      </c>
      <c r="I130" s="56" t="s">
        <v>274</v>
      </c>
      <c r="J130" s="61">
        <v>95</v>
      </c>
      <c r="K130" s="51">
        <v>10</v>
      </c>
      <c r="L130" s="62">
        <v>38</v>
      </c>
      <c r="M130" s="42"/>
      <c r="N130" s="36">
        <f t="shared" si="14"/>
        <v>0</v>
      </c>
    </row>
    <row r="131" spans="1:14" ht="22.5">
      <c r="A131" s="22">
        <v>128</v>
      </c>
      <c r="B131" s="68">
        <v>187</v>
      </c>
      <c r="C131" s="131" t="s">
        <v>3414</v>
      </c>
      <c r="D131" s="131"/>
      <c r="E131" s="137" t="s">
        <v>43</v>
      </c>
      <c r="F131" s="137" t="s">
        <v>44</v>
      </c>
      <c r="G131" s="135" t="str">
        <f t="shared" si="12"/>
        <v>фото1</v>
      </c>
      <c r="H131" s="136">
        <f t="shared" si="13"/>
      </c>
      <c r="I131" s="56" t="s">
        <v>45</v>
      </c>
      <c r="J131" s="61">
        <v>70</v>
      </c>
      <c r="K131" s="51">
        <v>10</v>
      </c>
      <c r="L131" s="62">
        <v>54</v>
      </c>
      <c r="M131" s="42"/>
      <c r="N131" s="36">
        <f t="shared" si="14"/>
        <v>0</v>
      </c>
    </row>
    <row r="132" spans="1:14" ht="15.75">
      <c r="A132" s="22">
        <v>129</v>
      </c>
      <c r="B132" s="68">
        <v>1481</v>
      </c>
      <c r="C132" s="131" t="s">
        <v>3415</v>
      </c>
      <c r="D132" s="131"/>
      <c r="E132" s="139" t="s">
        <v>279</v>
      </c>
      <c r="F132" s="140" t="s">
        <v>278</v>
      </c>
      <c r="G132" s="135" t="str">
        <f t="shared" si="12"/>
        <v>фото1</v>
      </c>
      <c r="H132" s="136">
        <f t="shared" si="13"/>
      </c>
      <c r="I132" s="48" t="s">
        <v>280</v>
      </c>
      <c r="J132" s="61">
        <v>60</v>
      </c>
      <c r="K132" s="51">
        <v>10</v>
      </c>
      <c r="L132" s="62">
        <v>54</v>
      </c>
      <c r="M132" s="42"/>
      <c r="N132" s="36">
        <f t="shared" si="14"/>
        <v>0</v>
      </c>
    </row>
    <row r="133" spans="1:14" ht="12.75" customHeight="1">
      <c r="A133" s="22">
        <v>130</v>
      </c>
      <c r="B133" s="126"/>
      <c r="C133" s="118"/>
      <c r="D133" s="118"/>
      <c r="E133" s="60" t="s">
        <v>344</v>
      </c>
      <c r="F133" s="60"/>
      <c r="G133" s="60"/>
      <c r="H133" s="60"/>
      <c r="I133" s="60"/>
      <c r="J133" s="60"/>
      <c r="K133" s="60"/>
      <c r="L133" s="60">
        <v>0</v>
      </c>
      <c r="M133" s="40"/>
      <c r="N133" s="35"/>
    </row>
    <row r="134" spans="1:14" ht="15.75">
      <c r="A134" s="22">
        <v>131</v>
      </c>
      <c r="B134" s="68">
        <v>248</v>
      </c>
      <c r="C134" s="131" t="s">
        <v>3416</v>
      </c>
      <c r="D134" s="131"/>
      <c r="E134" s="137" t="s">
        <v>346</v>
      </c>
      <c r="F134" s="137" t="s">
        <v>345</v>
      </c>
      <c r="G134" s="135" t="str">
        <f aca="true" t="shared" si="15" ref="G134:G155">HYPERLINK("http://www.gardenbulbs.ru/images/summer_CL/Lilium/"&amp;C134&amp;".jpg","фото1")</f>
        <v>фото1</v>
      </c>
      <c r="H134" s="136">
        <f aca="true" t="shared" si="16" ref="H134:H155">IF(D134&gt;0,HYPERLINK("http://www.gardenbulbs.ru/images/summer_CL/Lilium/"&amp;D134&amp;".jpg","фото2"),"")</f>
      </c>
      <c r="I134" s="48" t="s">
        <v>347</v>
      </c>
      <c r="J134" s="61">
        <v>65</v>
      </c>
      <c r="K134" s="52">
        <v>10</v>
      </c>
      <c r="L134" s="62">
        <v>64</v>
      </c>
      <c r="M134" s="42"/>
      <c r="N134" s="36">
        <f aca="true" t="shared" si="17" ref="N134:N155">IF(ISERROR(L134*M134),0,L134*M134)</f>
        <v>0</v>
      </c>
    </row>
    <row r="135" spans="1:14" ht="15.75">
      <c r="A135" s="22">
        <v>132</v>
      </c>
      <c r="B135" s="68">
        <v>1455</v>
      </c>
      <c r="C135" s="131" t="s">
        <v>3417</v>
      </c>
      <c r="D135" s="131"/>
      <c r="E135" s="137" t="s">
        <v>871</v>
      </c>
      <c r="F135" s="138" t="s">
        <v>870</v>
      </c>
      <c r="G135" s="135" t="str">
        <f t="shared" si="15"/>
        <v>фото1</v>
      </c>
      <c r="H135" s="136">
        <f t="shared" si="16"/>
      </c>
      <c r="I135" s="48" t="s">
        <v>347</v>
      </c>
      <c r="J135" s="61">
        <v>60</v>
      </c>
      <c r="K135" s="51">
        <v>10</v>
      </c>
      <c r="L135" s="62">
        <v>61</v>
      </c>
      <c r="M135" s="42"/>
      <c r="N135" s="36">
        <f t="shared" si="17"/>
        <v>0</v>
      </c>
    </row>
    <row r="136" spans="1:14" ht="22.5">
      <c r="A136" s="22">
        <v>133</v>
      </c>
      <c r="B136" s="68">
        <v>201</v>
      </c>
      <c r="C136" s="131" t="s">
        <v>3418</v>
      </c>
      <c r="D136" s="131"/>
      <c r="E136" s="137" t="s">
        <v>873</v>
      </c>
      <c r="F136" s="138" t="s">
        <v>872</v>
      </c>
      <c r="G136" s="135" t="str">
        <f t="shared" si="15"/>
        <v>фото1</v>
      </c>
      <c r="H136" s="136">
        <f t="shared" si="16"/>
      </c>
      <c r="I136" s="48" t="s">
        <v>874</v>
      </c>
      <c r="J136" s="61">
        <v>60</v>
      </c>
      <c r="K136" s="51">
        <v>10</v>
      </c>
      <c r="L136" s="62">
        <v>70</v>
      </c>
      <c r="M136" s="42"/>
      <c r="N136" s="36">
        <f t="shared" si="17"/>
        <v>0</v>
      </c>
    </row>
    <row r="137" spans="1:14" ht="15.75">
      <c r="A137" s="22">
        <v>134</v>
      </c>
      <c r="B137" s="68">
        <v>4443</v>
      </c>
      <c r="C137" s="131" t="s">
        <v>3419</v>
      </c>
      <c r="D137" s="131"/>
      <c r="E137" s="137" t="s">
        <v>46</v>
      </c>
      <c r="F137" s="138" t="s">
        <v>47</v>
      </c>
      <c r="G137" s="135" t="str">
        <f t="shared" si="15"/>
        <v>фото1</v>
      </c>
      <c r="H137" s="136">
        <f t="shared" si="16"/>
      </c>
      <c r="I137" s="48" t="s">
        <v>48</v>
      </c>
      <c r="J137" s="61">
        <v>80</v>
      </c>
      <c r="K137" s="52">
        <v>10</v>
      </c>
      <c r="L137" s="62">
        <v>58</v>
      </c>
      <c r="M137" s="42"/>
      <c r="N137" s="36">
        <f t="shared" si="17"/>
        <v>0</v>
      </c>
    </row>
    <row r="138" spans="1:14" ht="15.75">
      <c r="A138" s="22">
        <v>135</v>
      </c>
      <c r="B138" s="68">
        <v>1475</v>
      </c>
      <c r="C138" s="131" t="s">
        <v>3420</v>
      </c>
      <c r="D138" s="131"/>
      <c r="E138" s="137" t="s">
        <v>884</v>
      </c>
      <c r="F138" s="137" t="s">
        <v>883</v>
      </c>
      <c r="G138" s="135" t="str">
        <f t="shared" si="15"/>
        <v>фото1</v>
      </c>
      <c r="H138" s="136">
        <f t="shared" si="16"/>
      </c>
      <c r="I138" s="48" t="s">
        <v>885</v>
      </c>
      <c r="J138" s="61">
        <v>70</v>
      </c>
      <c r="K138" s="51">
        <v>10</v>
      </c>
      <c r="L138" s="62">
        <v>54</v>
      </c>
      <c r="M138" s="42"/>
      <c r="N138" s="36">
        <f t="shared" si="17"/>
        <v>0</v>
      </c>
    </row>
    <row r="139" spans="1:14" ht="15.75">
      <c r="A139" s="22">
        <v>136</v>
      </c>
      <c r="B139" s="68">
        <v>202</v>
      </c>
      <c r="C139" s="131" t="s">
        <v>3421</v>
      </c>
      <c r="D139" s="131"/>
      <c r="E139" s="139" t="s">
        <v>901</v>
      </c>
      <c r="F139" s="140" t="s">
        <v>900</v>
      </c>
      <c r="G139" s="135" t="str">
        <f t="shared" si="15"/>
        <v>фото1</v>
      </c>
      <c r="H139" s="136">
        <f t="shared" si="16"/>
      </c>
      <c r="I139" s="53" t="s">
        <v>902</v>
      </c>
      <c r="J139" s="63">
        <v>90</v>
      </c>
      <c r="K139" s="51">
        <v>10</v>
      </c>
      <c r="L139" s="62">
        <v>70</v>
      </c>
      <c r="M139" s="42"/>
      <c r="N139" s="36">
        <f t="shared" si="17"/>
        <v>0</v>
      </c>
    </row>
    <row r="140" spans="1:14" ht="15.75">
      <c r="A140" s="22">
        <v>137</v>
      </c>
      <c r="B140" s="68">
        <v>456</v>
      </c>
      <c r="C140" s="131" t="s">
        <v>3422</v>
      </c>
      <c r="D140" s="131"/>
      <c r="E140" s="139" t="s">
        <v>881</v>
      </c>
      <c r="F140" s="140" t="s">
        <v>880</v>
      </c>
      <c r="G140" s="135" t="str">
        <f t="shared" si="15"/>
        <v>фото1</v>
      </c>
      <c r="H140" s="136">
        <f t="shared" si="16"/>
      </c>
      <c r="I140" s="53" t="s">
        <v>882</v>
      </c>
      <c r="J140" s="63">
        <v>80</v>
      </c>
      <c r="K140" s="51">
        <v>10</v>
      </c>
      <c r="L140" s="62">
        <v>54</v>
      </c>
      <c r="M140" s="42"/>
      <c r="N140" s="36">
        <f t="shared" si="17"/>
        <v>0</v>
      </c>
    </row>
    <row r="141" spans="1:14" ht="15.75">
      <c r="A141" s="22">
        <v>138</v>
      </c>
      <c r="B141" s="68">
        <v>2833</v>
      </c>
      <c r="C141" s="131" t="s">
        <v>3423</v>
      </c>
      <c r="D141" s="131"/>
      <c r="E141" s="139" t="s">
        <v>876</v>
      </c>
      <c r="F141" s="140" t="s">
        <v>875</v>
      </c>
      <c r="G141" s="135" t="str">
        <f t="shared" si="15"/>
        <v>фото1</v>
      </c>
      <c r="H141" s="136">
        <f t="shared" si="16"/>
      </c>
      <c r="I141" s="53" t="s">
        <v>877</v>
      </c>
      <c r="J141" s="63">
        <v>80</v>
      </c>
      <c r="K141" s="51">
        <v>10</v>
      </c>
      <c r="L141" s="62">
        <v>70</v>
      </c>
      <c r="M141" s="42"/>
      <c r="N141" s="36">
        <f t="shared" si="17"/>
        <v>0</v>
      </c>
    </row>
    <row r="142" spans="1:14" ht="15.75">
      <c r="A142" s="22">
        <v>139</v>
      </c>
      <c r="B142" s="68">
        <v>2834</v>
      </c>
      <c r="C142" s="131" t="s">
        <v>3424</v>
      </c>
      <c r="D142" s="131"/>
      <c r="E142" s="139" t="s">
        <v>49</v>
      </c>
      <c r="F142" s="140" t="s">
        <v>878</v>
      </c>
      <c r="G142" s="135" t="str">
        <f t="shared" si="15"/>
        <v>фото1</v>
      </c>
      <c r="H142" s="136">
        <f t="shared" si="16"/>
      </c>
      <c r="I142" s="53" t="s">
        <v>879</v>
      </c>
      <c r="J142" s="63">
        <v>75</v>
      </c>
      <c r="K142" s="51">
        <v>10</v>
      </c>
      <c r="L142" s="62">
        <v>70</v>
      </c>
      <c r="M142" s="42"/>
      <c r="N142" s="36">
        <f t="shared" si="17"/>
        <v>0</v>
      </c>
    </row>
    <row r="143" spans="1:14" ht="15.75">
      <c r="A143" s="22">
        <v>140</v>
      </c>
      <c r="B143" s="68">
        <v>502</v>
      </c>
      <c r="C143" s="131" t="s">
        <v>3425</v>
      </c>
      <c r="D143" s="131"/>
      <c r="E143" s="139" t="s">
        <v>904</v>
      </c>
      <c r="F143" s="140" t="s">
        <v>903</v>
      </c>
      <c r="G143" s="135" t="str">
        <f t="shared" si="15"/>
        <v>фото1</v>
      </c>
      <c r="H143" s="136">
        <f t="shared" si="16"/>
      </c>
      <c r="I143" s="53" t="s">
        <v>905</v>
      </c>
      <c r="J143" s="63">
        <v>90</v>
      </c>
      <c r="K143" s="51">
        <v>10</v>
      </c>
      <c r="L143" s="62">
        <v>54</v>
      </c>
      <c r="M143" s="42"/>
      <c r="N143" s="36">
        <f t="shared" si="17"/>
        <v>0</v>
      </c>
    </row>
    <row r="144" spans="1:14" ht="22.5">
      <c r="A144" s="22">
        <v>141</v>
      </c>
      <c r="B144" s="68">
        <v>203</v>
      </c>
      <c r="C144" s="131" t="s">
        <v>3426</v>
      </c>
      <c r="D144" s="131"/>
      <c r="E144" s="139" t="s">
        <v>898</v>
      </c>
      <c r="F144" s="140" t="s">
        <v>897</v>
      </c>
      <c r="G144" s="135" t="str">
        <f t="shared" si="15"/>
        <v>фото1</v>
      </c>
      <c r="H144" s="136">
        <f t="shared" si="16"/>
      </c>
      <c r="I144" s="53" t="s">
        <v>899</v>
      </c>
      <c r="J144" s="63">
        <v>95</v>
      </c>
      <c r="K144" s="51">
        <v>10</v>
      </c>
      <c r="L144" s="62">
        <v>48</v>
      </c>
      <c r="M144" s="42"/>
      <c r="N144" s="36">
        <f t="shared" si="17"/>
        <v>0</v>
      </c>
    </row>
    <row r="145" spans="1:14" ht="33.75">
      <c r="A145" s="22">
        <v>142</v>
      </c>
      <c r="B145" s="68">
        <v>7168</v>
      </c>
      <c r="C145" s="131" t="s">
        <v>3427</v>
      </c>
      <c r="D145" s="131"/>
      <c r="E145" s="139" t="s">
        <v>2967</v>
      </c>
      <c r="F145" s="138" t="s">
        <v>2968</v>
      </c>
      <c r="G145" s="135" t="str">
        <f t="shared" si="15"/>
        <v>фото1</v>
      </c>
      <c r="H145" s="136">
        <f t="shared" si="16"/>
      </c>
      <c r="I145" s="48" t="s">
        <v>2969</v>
      </c>
      <c r="J145" s="61">
        <v>90</v>
      </c>
      <c r="K145" s="52">
        <v>10</v>
      </c>
      <c r="L145" s="62">
        <v>70</v>
      </c>
      <c r="M145" s="42"/>
      <c r="N145" s="36">
        <f t="shared" si="17"/>
        <v>0</v>
      </c>
    </row>
    <row r="146" spans="1:14" ht="45">
      <c r="A146" s="22">
        <v>143</v>
      </c>
      <c r="B146" s="68">
        <v>4448</v>
      </c>
      <c r="C146" s="131" t="s">
        <v>3428</v>
      </c>
      <c r="D146" s="131" t="s">
        <v>3429</v>
      </c>
      <c r="E146" s="137" t="s">
        <v>2970</v>
      </c>
      <c r="F146" s="138" t="s">
        <v>2971</v>
      </c>
      <c r="G146" s="135" t="str">
        <f t="shared" si="15"/>
        <v>фото1</v>
      </c>
      <c r="H146" s="136" t="str">
        <f t="shared" si="16"/>
        <v>фото2</v>
      </c>
      <c r="I146" s="48" t="s">
        <v>2972</v>
      </c>
      <c r="J146" s="61">
        <v>100</v>
      </c>
      <c r="K146" s="52">
        <v>10</v>
      </c>
      <c r="L146" s="62">
        <v>82</v>
      </c>
      <c r="M146" s="42"/>
      <c r="N146" s="36">
        <f t="shared" si="17"/>
        <v>0</v>
      </c>
    </row>
    <row r="147" spans="1:14" ht="22.5">
      <c r="A147" s="22">
        <v>144</v>
      </c>
      <c r="B147" s="68">
        <v>7172</v>
      </c>
      <c r="C147" s="131" t="s">
        <v>3430</v>
      </c>
      <c r="D147" s="131" t="s">
        <v>3431</v>
      </c>
      <c r="E147" s="139" t="s">
        <v>2973</v>
      </c>
      <c r="F147" s="138" t="s">
        <v>2974</v>
      </c>
      <c r="G147" s="135" t="str">
        <f t="shared" si="15"/>
        <v>фото1</v>
      </c>
      <c r="H147" s="136" t="str">
        <f t="shared" si="16"/>
        <v>фото2</v>
      </c>
      <c r="I147" s="48" t="s">
        <v>2975</v>
      </c>
      <c r="J147" s="61">
        <v>90</v>
      </c>
      <c r="K147" s="52">
        <v>5</v>
      </c>
      <c r="L147" s="62">
        <v>140</v>
      </c>
      <c r="M147" s="42"/>
      <c r="N147" s="36">
        <f t="shared" si="17"/>
        <v>0</v>
      </c>
    </row>
    <row r="148" spans="1:14" ht="56.25">
      <c r="A148" s="22">
        <v>145</v>
      </c>
      <c r="B148" s="68">
        <v>3700</v>
      </c>
      <c r="C148" s="131" t="s">
        <v>3432</v>
      </c>
      <c r="D148" s="131"/>
      <c r="E148" s="139" t="s">
        <v>2976</v>
      </c>
      <c r="F148" s="138" t="s">
        <v>2977</v>
      </c>
      <c r="G148" s="135" t="str">
        <f t="shared" si="15"/>
        <v>фото1</v>
      </c>
      <c r="H148" s="136">
        <f t="shared" si="16"/>
      </c>
      <c r="I148" s="48" t="s">
        <v>2978</v>
      </c>
      <c r="J148" s="61">
        <v>100</v>
      </c>
      <c r="K148" s="52">
        <v>5</v>
      </c>
      <c r="L148" s="62">
        <v>165</v>
      </c>
      <c r="M148" s="42"/>
      <c r="N148" s="36">
        <f t="shared" si="17"/>
        <v>0</v>
      </c>
    </row>
    <row r="149" spans="1:14" ht="22.5">
      <c r="A149" s="22">
        <v>146</v>
      </c>
      <c r="B149" s="68">
        <v>7174</v>
      </c>
      <c r="C149" s="131" t="s">
        <v>3433</v>
      </c>
      <c r="D149" s="131"/>
      <c r="E149" s="139" t="s">
        <v>2979</v>
      </c>
      <c r="F149" s="138" t="s">
        <v>2980</v>
      </c>
      <c r="G149" s="135" t="str">
        <f t="shared" si="15"/>
        <v>фото1</v>
      </c>
      <c r="H149" s="136">
        <f t="shared" si="16"/>
      </c>
      <c r="I149" s="48" t="s">
        <v>2981</v>
      </c>
      <c r="J149" s="61">
        <v>90</v>
      </c>
      <c r="K149" s="52">
        <v>10</v>
      </c>
      <c r="L149" s="62">
        <v>70</v>
      </c>
      <c r="M149" s="42"/>
      <c r="N149" s="36">
        <f t="shared" si="17"/>
        <v>0</v>
      </c>
    </row>
    <row r="150" spans="1:14" ht="22.5">
      <c r="A150" s="22">
        <v>147</v>
      </c>
      <c r="B150" s="68">
        <v>3720</v>
      </c>
      <c r="C150" s="131" t="s">
        <v>3434</v>
      </c>
      <c r="D150" s="131"/>
      <c r="E150" s="137" t="s">
        <v>50</v>
      </c>
      <c r="F150" s="138" t="s">
        <v>51</v>
      </c>
      <c r="G150" s="135" t="str">
        <f t="shared" si="15"/>
        <v>фото1</v>
      </c>
      <c r="H150" s="136">
        <f t="shared" si="16"/>
      </c>
      <c r="I150" s="48" t="s">
        <v>52</v>
      </c>
      <c r="J150" s="61">
        <v>100</v>
      </c>
      <c r="K150" s="52">
        <v>10</v>
      </c>
      <c r="L150" s="62">
        <v>54</v>
      </c>
      <c r="M150" s="42"/>
      <c r="N150" s="36">
        <f t="shared" si="17"/>
        <v>0</v>
      </c>
    </row>
    <row r="151" spans="1:14" ht="15.75">
      <c r="A151" s="22">
        <v>148</v>
      </c>
      <c r="B151" s="68">
        <v>3729</v>
      </c>
      <c r="C151" s="131" t="s">
        <v>3435</v>
      </c>
      <c r="D151" s="131"/>
      <c r="E151" s="137" t="s">
        <v>887</v>
      </c>
      <c r="F151" s="138" t="s">
        <v>886</v>
      </c>
      <c r="G151" s="135" t="str">
        <f t="shared" si="15"/>
        <v>фото1</v>
      </c>
      <c r="H151" s="136">
        <f t="shared" si="16"/>
      </c>
      <c r="I151" s="48" t="s">
        <v>882</v>
      </c>
      <c r="J151" s="61">
        <v>110</v>
      </c>
      <c r="K151" s="52">
        <v>10</v>
      </c>
      <c r="L151" s="62">
        <v>64</v>
      </c>
      <c r="M151" s="42"/>
      <c r="N151" s="36">
        <f t="shared" si="17"/>
        <v>0</v>
      </c>
    </row>
    <row r="152" spans="1:14" ht="15.75">
      <c r="A152" s="22">
        <v>149</v>
      </c>
      <c r="B152" s="68">
        <v>204</v>
      </c>
      <c r="C152" s="131" t="s">
        <v>3436</v>
      </c>
      <c r="D152" s="131"/>
      <c r="E152" s="139" t="s">
        <v>895</v>
      </c>
      <c r="F152" s="140" t="s">
        <v>894</v>
      </c>
      <c r="G152" s="135" t="str">
        <f t="shared" si="15"/>
        <v>фото1</v>
      </c>
      <c r="H152" s="136">
        <f t="shared" si="16"/>
      </c>
      <c r="I152" s="53" t="s">
        <v>896</v>
      </c>
      <c r="J152" s="63">
        <v>100</v>
      </c>
      <c r="K152" s="51">
        <v>10</v>
      </c>
      <c r="L152" s="62">
        <v>64</v>
      </c>
      <c r="M152" s="42"/>
      <c r="N152" s="36">
        <f t="shared" si="17"/>
        <v>0</v>
      </c>
    </row>
    <row r="153" spans="1:14" ht="15.75">
      <c r="A153" s="22">
        <v>150</v>
      </c>
      <c r="B153" s="68">
        <v>1541</v>
      </c>
      <c r="C153" s="131" t="s">
        <v>3437</v>
      </c>
      <c r="D153" s="131"/>
      <c r="E153" s="139" t="s">
        <v>889</v>
      </c>
      <c r="F153" s="140" t="s">
        <v>888</v>
      </c>
      <c r="G153" s="135" t="str">
        <f t="shared" si="15"/>
        <v>фото1</v>
      </c>
      <c r="H153" s="136">
        <f t="shared" si="16"/>
      </c>
      <c r="I153" s="53" t="s">
        <v>890</v>
      </c>
      <c r="J153" s="63">
        <v>85</v>
      </c>
      <c r="K153" s="51">
        <v>10</v>
      </c>
      <c r="L153" s="62">
        <v>64</v>
      </c>
      <c r="M153" s="42"/>
      <c r="N153" s="36">
        <f t="shared" si="17"/>
        <v>0</v>
      </c>
    </row>
    <row r="154" spans="1:14" ht="24">
      <c r="A154" s="22">
        <v>151</v>
      </c>
      <c r="B154" s="68">
        <v>3739</v>
      </c>
      <c r="C154" s="131" t="s">
        <v>3438</v>
      </c>
      <c r="D154" s="131"/>
      <c r="E154" s="137" t="s">
        <v>892</v>
      </c>
      <c r="F154" s="138" t="s">
        <v>891</v>
      </c>
      <c r="G154" s="135" t="str">
        <f t="shared" si="15"/>
        <v>фото1</v>
      </c>
      <c r="H154" s="136">
        <f t="shared" si="16"/>
      </c>
      <c r="I154" s="48" t="s">
        <v>893</v>
      </c>
      <c r="J154" s="61">
        <v>60</v>
      </c>
      <c r="K154" s="52">
        <v>10</v>
      </c>
      <c r="L154" s="62">
        <v>64</v>
      </c>
      <c r="M154" s="42"/>
      <c r="N154" s="36">
        <f t="shared" si="17"/>
        <v>0</v>
      </c>
    </row>
    <row r="155" spans="1:14" ht="24">
      <c r="A155" s="22">
        <v>152</v>
      </c>
      <c r="B155" s="68">
        <v>7177</v>
      </c>
      <c r="C155" s="131" t="s">
        <v>3439</v>
      </c>
      <c r="D155" s="131"/>
      <c r="E155" s="139" t="s">
        <v>2982</v>
      </c>
      <c r="F155" s="138" t="s">
        <v>2983</v>
      </c>
      <c r="G155" s="135" t="str">
        <f t="shared" si="15"/>
        <v>фото1</v>
      </c>
      <c r="H155" s="136">
        <f t="shared" si="16"/>
      </c>
      <c r="I155" s="48" t="s">
        <v>2984</v>
      </c>
      <c r="J155" s="61">
        <v>100</v>
      </c>
      <c r="K155" s="52">
        <v>10</v>
      </c>
      <c r="L155" s="62">
        <v>64</v>
      </c>
      <c r="M155" s="42"/>
      <c r="N155" s="36">
        <f t="shared" si="17"/>
        <v>0</v>
      </c>
    </row>
    <row r="156" spans="1:14" ht="12.75" customHeight="1">
      <c r="A156" s="22">
        <v>153</v>
      </c>
      <c r="B156" s="124"/>
      <c r="C156" s="116"/>
      <c r="D156" s="116"/>
      <c r="E156" s="60" t="s">
        <v>906</v>
      </c>
      <c r="F156" s="60"/>
      <c r="G156" s="60"/>
      <c r="H156" s="60"/>
      <c r="I156" s="60"/>
      <c r="J156" s="60"/>
      <c r="K156" s="60"/>
      <c r="L156" s="60">
        <v>0</v>
      </c>
      <c r="M156" s="40"/>
      <c r="N156" s="35"/>
    </row>
    <row r="157" spans="1:14" ht="15.75">
      <c r="A157" s="22">
        <v>154</v>
      </c>
      <c r="B157" s="68">
        <v>4460</v>
      </c>
      <c r="C157" s="131" t="s">
        <v>3440</v>
      </c>
      <c r="D157" s="131"/>
      <c r="E157" s="137" t="s">
        <v>53</v>
      </c>
      <c r="F157" s="138" t="s">
        <v>54</v>
      </c>
      <c r="G157" s="135" t="str">
        <f aca="true" t="shared" si="18" ref="G157:G188">HYPERLINK("http://www.gardenbulbs.ru/images/summer_CL/Lilium/"&amp;C157&amp;".jpg","фото1")</f>
        <v>фото1</v>
      </c>
      <c r="H157" s="136">
        <f aca="true" t="shared" si="19" ref="H157:H188">IF(D157&gt;0,HYPERLINK("http://www.gardenbulbs.ru/images/summer_CL/Lilium/"&amp;D157&amp;".jpg","фото2"),"")</f>
      </c>
      <c r="I157" s="48" t="s">
        <v>55</v>
      </c>
      <c r="J157" s="61">
        <v>120</v>
      </c>
      <c r="K157" s="52">
        <v>10</v>
      </c>
      <c r="L157" s="62">
        <v>28</v>
      </c>
      <c r="M157" s="42"/>
      <c r="N157" s="36">
        <f aca="true" t="shared" si="20" ref="N157:N220">IF(ISERROR(L157*M157),0,L157*M157)</f>
        <v>0</v>
      </c>
    </row>
    <row r="158" spans="1:14" ht="15.75">
      <c r="A158" s="22">
        <v>155</v>
      </c>
      <c r="B158" s="68">
        <v>2269</v>
      </c>
      <c r="C158" s="131" t="s">
        <v>3441</v>
      </c>
      <c r="D158" s="131"/>
      <c r="E158" s="137" t="s">
        <v>914</v>
      </c>
      <c r="F158" s="137" t="s">
        <v>913</v>
      </c>
      <c r="G158" s="135" t="str">
        <f t="shared" si="18"/>
        <v>фото1</v>
      </c>
      <c r="H158" s="136">
        <f t="shared" si="19"/>
      </c>
      <c r="I158" s="56" t="s">
        <v>915</v>
      </c>
      <c r="J158" s="61">
        <v>110</v>
      </c>
      <c r="K158" s="51">
        <v>10</v>
      </c>
      <c r="L158" s="62">
        <v>28</v>
      </c>
      <c r="M158" s="42"/>
      <c r="N158" s="36">
        <f t="shared" si="20"/>
        <v>0</v>
      </c>
    </row>
    <row r="159" spans="1:14" ht="15.75">
      <c r="A159" s="22">
        <v>156</v>
      </c>
      <c r="B159" s="68">
        <v>1456</v>
      </c>
      <c r="C159" s="131" t="s">
        <v>3442</v>
      </c>
      <c r="D159" s="131"/>
      <c r="E159" s="137" t="s">
        <v>917</v>
      </c>
      <c r="F159" s="138" t="s">
        <v>916</v>
      </c>
      <c r="G159" s="135" t="str">
        <f t="shared" si="18"/>
        <v>фото1</v>
      </c>
      <c r="H159" s="136">
        <f t="shared" si="19"/>
      </c>
      <c r="I159" s="48" t="s">
        <v>918</v>
      </c>
      <c r="J159" s="61">
        <v>130</v>
      </c>
      <c r="K159" s="44">
        <v>10</v>
      </c>
      <c r="L159" s="62">
        <v>33</v>
      </c>
      <c r="M159" s="42"/>
      <c r="N159" s="36">
        <f t="shared" si="20"/>
        <v>0</v>
      </c>
    </row>
    <row r="160" spans="1:14" ht="15.75">
      <c r="A160" s="22">
        <v>157</v>
      </c>
      <c r="B160" s="68">
        <v>3057</v>
      </c>
      <c r="C160" s="131" t="s">
        <v>3443</v>
      </c>
      <c r="D160" s="131"/>
      <c r="E160" s="137" t="s">
        <v>920</v>
      </c>
      <c r="F160" s="138" t="s">
        <v>919</v>
      </c>
      <c r="G160" s="135" t="str">
        <f t="shared" si="18"/>
        <v>фото1</v>
      </c>
      <c r="H160" s="136">
        <f t="shared" si="19"/>
      </c>
      <c r="I160" s="48" t="s">
        <v>921</v>
      </c>
      <c r="J160" s="61">
        <v>125</v>
      </c>
      <c r="K160" s="51">
        <v>10</v>
      </c>
      <c r="L160" s="62">
        <v>28</v>
      </c>
      <c r="M160" s="42"/>
      <c r="N160" s="36">
        <f t="shared" si="20"/>
        <v>0</v>
      </c>
    </row>
    <row r="161" spans="1:14" ht="15.75">
      <c r="A161" s="22">
        <v>158</v>
      </c>
      <c r="B161" s="68">
        <v>261</v>
      </c>
      <c r="C161" s="131" t="s">
        <v>3444</v>
      </c>
      <c r="D161" s="131"/>
      <c r="E161" s="137" t="s">
        <v>923</v>
      </c>
      <c r="F161" s="137" t="s">
        <v>922</v>
      </c>
      <c r="G161" s="135" t="str">
        <f t="shared" si="18"/>
        <v>фото1</v>
      </c>
      <c r="H161" s="136">
        <f t="shared" si="19"/>
      </c>
      <c r="I161" s="56" t="s">
        <v>924</v>
      </c>
      <c r="J161" s="61">
        <v>120</v>
      </c>
      <c r="K161" s="51">
        <v>10</v>
      </c>
      <c r="L161" s="62">
        <v>26</v>
      </c>
      <c r="M161" s="42"/>
      <c r="N161" s="36">
        <f t="shared" si="20"/>
        <v>0</v>
      </c>
    </row>
    <row r="162" spans="1:14" ht="15.75">
      <c r="A162" s="22">
        <v>159</v>
      </c>
      <c r="B162" s="68">
        <v>1460</v>
      </c>
      <c r="C162" s="131" t="s">
        <v>3445</v>
      </c>
      <c r="D162" s="131"/>
      <c r="E162" s="137" t="s">
        <v>929</v>
      </c>
      <c r="F162" s="138" t="s">
        <v>928</v>
      </c>
      <c r="G162" s="135" t="str">
        <f t="shared" si="18"/>
        <v>фото1</v>
      </c>
      <c r="H162" s="136">
        <f t="shared" si="19"/>
      </c>
      <c r="I162" s="48" t="s">
        <v>924</v>
      </c>
      <c r="J162" s="61">
        <v>105</v>
      </c>
      <c r="K162" s="51">
        <v>10</v>
      </c>
      <c r="L162" s="62">
        <v>24</v>
      </c>
      <c r="M162" s="42"/>
      <c r="N162" s="36">
        <f t="shared" si="20"/>
        <v>0</v>
      </c>
    </row>
    <row r="163" spans="1:14" ht="15.75">
      <c r="A163" s="22">
        <v>160</v>
      </c>
      <c r="B163" s="68">
        <v>207</v>
      </c>
      <c r="C163" s="131" t="s">
        <v>3446</v>
      </c>
      <c r="D163" s="131"/>
      <c r="E163" s="137" t="s">
        <v>936</v>
      </c>
      <c r="F163" s="138" t="s">
        <v>935</v>
      </c>
      <c r="G163" s="135" t="str">
        <f t="shared" si="18"/>
        <v>фото1</v>
      </c>
      <c r="H163" s="136">
        <f t="shared" si="19"/>
      </c>
      <c r="I163" s="48" t="s">
        <v>937</v>
      </c>
      <c r="J163" s="61">
        <v>100</v>
      </c>
      <c r="K163" s="51">
        <v>10</v>
      </c>
      <c r="L163" s="62">
        <v>23</v>
      </c>
      <c r="M163" s="42"/>
      <c r="N163" s="36">
        <f t="shared" si="20"/>
        <v>0</v>
      </c>
    </row>
    <row r="164" spans="1:14" ht="22.5">
      <c r="A164" s="22">
        <v>161</v>
      </c>
      <c r="B164" s="68">
        <v>3693</v>
      </c>
      <c r="C164" s="131" t="s">
        <v>3447</v>
      </c>
      <c r="D164" s="131"/>
      <c r="E164" s="137" t="s">
        <v>926</v>
      </c>
      <c r="F164" s="138" t="s">
        <v>925</v>
      </c>
      <c r="G164" s="135" t="str">
        <f t="shared" si="18"/>
        <v>фото1</v>
      </c>
      <c r="H164" s="136">
        <f t="shared" si="19"/>
      </c>
      <c r="I164" s="48" t="s">
        <v>927</v>
      </c>
      <c r="J164" s="61">
        <v>100</v>
      </c>
      <c r="K164" s="52">
        <v>10</v>
      </c>
      <c r="L164" s="62">
        <v>27</v>
      </c>
      <c r="M164" s="42"/>
      <c r="N164" s="36">
        <f t="shared" si="20"/>
        <v>0</v>
      </c>
    </row>
    <row r="165" spans="1:14" ht="22.5">
      <c r="A165" s="22">
        <v>162</v>
      </c>
      <c r="B165" s="68">
        <v>3695</v>
      </c>
      <c r="C165" s="131" t="s">
        <v>3448</v>
      </c>
      <c r="D165" s="131"/>
      <c r="E165" s="137" t="s">
        <v>2985</v>
      </c>
      <c r="F165" s="138" t="s">
        <v>2986</v>
      </c>
      <c r="G165" s="135" t="str">
        <f t="shared" si="18"/>
        <v>фото1</v>
      </c>
      <c r="H165" s="136">
        <f t="shared" si="19"/>
      </c>
      <c r="I165" s="48" t="s">
        <v>2987</v>
      </c>
      <c r="J165" s="61">
        <v>95</v>
      </c>
      <c r="K165" s="52">
        <v>10</v>
      </c>
      <c r="L165" s="62">
        <v>33</v>
      </c>
      <c r="M165" s="42"/>
      <c r="N165" s="36">
        <f t="shared" si="20"/>
        <v>0</v>
      </c>
    </row>
    <row r="166" spans="1:14" ht="22.5">
      <c r="A166" s="22">
        <v>163</v>
      </c>
      <c r="B166" s="68">
        <v>3292</v>
      </c>
      <c r="C166" s="131" t="s">
        <v>3449</v>
      </c>
      <c r="D166" s="131"/>
      <c r="E166" s="137" t="s">
        <v>931</v>
      </c>
      <c r="F166" s="138" t="s">
        <v>930</v>
      </c>
      <c r="G166" s="135" t="str">
        <f t="shared" si="18"/>
        <v>фото1</v>
      </c>
      <c r="H166" s="136">
        <f t="shared" si="19"/>
      </c>
      <c r="I166" s="48" t="s">
        <v>932</v>
      </c>
      <c r="J166" s="61">
        <v>110</v>
      </c>
      <c r="K166" s="51">
        <v>10</v>
      </c>
      <c r="L166" s="62">
        <v>33</v>
      </c>
      <c r="M166" s="42"/>
      <c r="N166" s="36">
        <f t="shared" si="20"/>
        <v>0</v>
      </c>
    </row>
    <row r="167" spans="1:14" ht="15.75">
      <c r="A167" s="22">
        <v>164</v>
      </c>
      <c r="B167" s="68">
        <v>3698</v>
      </c>
      <c r="C167" s="131" t="s">
        <v>3450</v>
      </c>
      <c r="D167" s="131"/>
      <c r="E167" s="137" t="s">
        <v>934</v>
      </c>
      <c r="F167" s="138" t="s">
        <v>933</v>
      </c>
      <c r="G167" s="135" t="str">
        <f t="shared" si="18"/>
        <v>фото1</v>
      </c>
      <c r="H167" s="136">
        <f t="shared" si="19"/>
      </c>
      <c r="I167" s="48" t="s">
        <v>2988</v>
      </c>
      <c r="J167" s="61">
        <v>110</v>
      </c>
      <c r="K167" s="52">
        <v>10</v>
      </c>
      <c r="L167" s="62">
        <v>34</v>
      </c>
      <c r="M167" s="42"/>
      <c r="N167" s="36">
        <f t="shared" si="20"/>
        <v>0</v>
      </c>
    </row>
    <row r="168" spans="1:14" ht="15.75">
      <c r="A168" s="22">
        <v>165</v>
      </c>
      <c r="B168" s="68">
        <v>1465</v>
      </c>
      <c r="C168" s="131" t="s">
        <v>3451</v>
      </c>
      <c r="D168" s="131"/>
      <c r="E168" s="137" t="s">
        <v>939</v>
      </c>
      <c r="F168" s="138" t="s">
        <v>938</v>
      </c>
      <c r="G168" s="135" t="str">
        <f t="shared" si="18"/>
        <v>фото1</v>
      </c>
      <c r="H168" s="136">
        <f t="shared" si="19"/>
      </c>
      <c r="I168" s="48" t="s">
        <v>924</v>
      </c>
      <c r="J168" s="61">
        <v>130</v>
      </c>
      <c r="K168" s="51">
        <v>10</v>
      </c>
      <c r="L168" s="62">
        <v>27</v>
      </c>
      <c r="M168" s="42"/>
      <c r="N168" s="36">
        <f t="shared" si="20"/>
        <v>0</v>
      </c>
    </row>
    <row r="169" spans="1:14" ht="15.75">
      <c r="A169" s="22">
        <v>166</v>
      </c>
      <c r="B169" s="68">
        <v>208</v>
      </c>
      <c r="C169" s="131" t="s">
        <v>3452</v>
      </c>
      <c r="D169" s="131"/>
      <c r="E169" s="137" t="s">
        <v>941</v>
      </c>
      <c r="F169" s="138" t="s">
        <v>940</v>
      </c>
      <c r="G169" s="135" t="str">
        <f t="shared" si="18"/>
        <v>фото1</v>
      </c>
      <c r="H169" s="136">
        <f t="shared" si="19"/>
      </c>
      <c r="I169" s="48" t="s">
        <v>942</v>
      </c>
      <c r="J169" s="61">
        <v>120</v>
      </c>
      <c r="K169" s="51">
        <v>10</v>
      </c>
      <c r="L169" s="62">
        <v>23</v>
      </c>
      <c r="M169" s="42"/>
      <c r="N169" s="36">
        <f t="shared" si="20"/>
        <v>0</v>
      </c>
    </row>
    <row r="170" spans="1:14" ht="22.5">
      <c r="A170" s="22">
        <v>167</v>
      </c>
      <c r="B170" s="68">
        <v>2400</v>
      </c>
      <c r="C170" s="131" t="s">
        <v>3453</v>
      </c>
      <c r="D170" s="131"/>
      <c r="E170" s="137" t="s">
        <v>961</v>
      </c>
      <c r="F170" s="138" t="s">
        <v>960</v>
      </c>
      <c r="G170" s="135" t="str">
        <f t="shared" si="18"/>
        <v>фото1</v>
      </c>
      <c r="H170" s="136">
        <f t="shared" si="19"/>
      </c>
      <c r="I170" s="48" t="s">
        <v>962</v>
      </c>
      <c r="J170" s="61">
        <v>100</v>
      </c>
      <c r="K170" s="51">
        <v>10</v>
      </c>
      <c r="L170" s="62">
        <v>29</v>
      </c>
      <c r="M170" s="42"/>
      <c r="N170" s="36">
        <f t="shared" si="20"/>
        <v>0</v>
      </c>
    </row>
    <row r="171" spans="1:14" ht="22.5">
      <c r="A171" s="22">
        <v>168</v>
      </c>
      <c r="B171" s="68">
        <v>209</v>
      </c>
      <c r="C171" s="131" t="s">
        <v>3454</v>
      </c>
      <c r="D171" s="131"/>
      <c r="E171" s="137" t="s">
        <v>958</v>
      </c>
      <c r="F171" s="138" t="s">
        <v>957</v>
      </c>
      <c r="G171" s="135" t="str">
        <f t="shared" si="18"/>
        <v>фото1</v>
      </c>
      <c r="H171" s="136">
        <f t="shared" si="19"/>
      </c>
      <c r="I171" s="48" t="s">
        <v>959</v>
      </c>
      <c r="J171" s="61">
        <v>110</v>
      </c>
      <c r="K171" s="51">
        <v>10</v>
      </c>
      <c r="L171" s="62">
        <v>24</v>
      </c>
      <c r="M171" s="42"/>
      <c r="N171" s="36">
        <f t="shared" si="20"/>
        <v>0</v>
      </c>
    </row>
    <row r="172" spans="1:14" ht="15.75">
      <c r="A172" s="22">
        <v>169</v>
      </c>
      <c r="B172" s="68">
        <v>3734</v>
      </c>
      <c r="C172" s="131" t="s">
        <v>3455</v>
      </c>
      <c r="D172" s="131"/>
      <c r="E172" s="137" t="s">
        <v>1030</v>
      </c>
      <c r="F172" s="138" t="s">
        <v>1029</v>
      </c>
      <c r="G172" s="135" t="str">
        <f t="shared" si="18"/>
        <v>фото1</v>
      </c>
      <c r="H172" s="136">
        <f t="shared" si="19"/>
      </c>
      <c r="I172" s="48" t="s">
        <v>1031</v>
      </c>
      <c r="J172" s="61">
        <v>120</v>
      </c>
      <c r="K172" s="52">
        <v>10</v>
      </c>
      <c r="L172" s="62">
        <v>47</v>
      </c>
      <c r="M172" s="42"/>
      <c r="N172" s="36">
        <f t="shared" si="20"/>
        <v>0</v>
      </c>
    </row>
    <row r="173" spans="1:14" ht="22.5">
      <c r="A173" s="22">
        <v>170</v>
      </c>
      <c r="B173" s="68">
        <v>4461</v>
      </c>
      <c r="C173" s="131" t="s">
        <v>3456</v>
      </c>
      <c r="D173" s="131"/>
      <c r="E173" s="137" t="s">
        <v>56</v>
      </c>
      <c r="F173" s="138" t="s">
        <v>57</v>
      </c>
      <c r="G173" s="135" t="str">
        <f t="shared" si="18"/>
        <v>фото1</v>
      </c>
      <c r="H173" s="136">
        <f t="shared" si="19"/>
      </c>
      <c r="I173" s="48" t="s">
        <v>58</v>
      </c>
      <c r="J173" s="61">
        <v>110</v>
      </c>
      <c r="K173" s="52">
        <v>10</v>
      </c>
      <c r="L173" s="62">
        <v>33</v>
      </c>
      <c r="M173" s="42"/>
      <c r="N173" s="36">
        <f t="shared" si="20"/>
        <v>0</v>
      </c>
    </row>
    <row r="174" spans="1:14" ht="15.75">
      <c r="A174" s="22">
        <v>171</v>
      </c>
      <c r="B174" s="68">
        <v>267</v>
      </c>
      <c r="C174" s="131" t="s">
        <v>3457</v>
      </c>
      <c r="D174" s="131"/>
      <c r="E174" s="137" t="s">
        <v>1045</v>
      </c>
      <c r="F174" s="137" t="s">
        <v>1044</v>
      </c>
      <c r="G174" s="135" t="str">
        <f t="shared" si="18"/>
        <v>фото1</v>
      </c>
      <c r="H174" s="136">
        <f t="shared" si="19"/>
      </c>
      <c r="I174" s="56" t="s">
        <v>1046</v>
      </c>
      <c r="J174" s="61">
        <v>110</v>
      </c>
      <c r="K174" s="51">
        <v>10</v>
      </c>
      <c r="L174" s="62">
        <v>29</v>
      </c>
      <c r="M174" s="42"/>
      <c r="N174" s="36">
        <f t="shared" si="20"/>
        <v>0</v>
      </c>
    </row>
    <row r="175" spans="1:14" ht="24">
      <c r="A175" s="22">
        <v>172</v>
      </c>
      <c r="B175" s="68">
        <v>2844</v>
      </c>
      <c r="C175" s="131" t="s">
        <v>3458</v>
      </c>
      <c r="D175" s="131"/>
      <c r="E175" s="137" t="s">
        <v>1050</v>
      </c>
      <c r="F175" s="137" t="s">
        <v>59</v>
      </c>
      <c r="G175" s="135" t="str">
        <f t="shared" si="18"/>
        <v>фото1</v>
      </c>
      <c r="H175" s="136">
        <f t="shared" si="19"/>
      </c>
      <c r="I175" s="48" t="s">
        <v>1667</v>
      </c>
      <c r="J175" s="61">
        <v>110</v>
      </c>
      <c r="K175" s="51">
        <v>10</v>
      </c>
      <c r="L175" s="62">
        <v>29</v>
      </c>
      <c r="M175" s="42"/>
      <c r="N175" s="36">
        <f t="shared" si="20"/>
        <v>0</v>
      </c>
    </row>
    <row r="176" spans="1:14" ht="15.75">
      <c r="A176" s="22">
        <v>173</v>
      </c>
      <c r="B176" s="68">
        <v>3750</v>
      </c>
      <c r="C176" s="131" t="s">
        <v>3459</v>
      </c>
      <c r="D176" s="131"/>
      <c r="E176" s="137" t="s">
        <v>1048</v>
      </c>
      <c r="F176" s="138" t="s">
        <v>1047</v>
      </c>
      <c r="G176" s="135" t="str">
        <f t="shared" si="18"/>
        <v>фото1</v>
      </c>
      <c r="H176" s="136">
        <f t="shared" si="19"/>
      </c>
      <c r="I176" s="48" t="s">
        <v>1049</v>
      </c>
      <c r="J176" s="61">
        <v>120</v>
      </c>
      <c r="K176" s="52">
        <v>10</v>
      </c>
      <c r="L176" s="62">
        <v>24</v>
      </c>
      <c r="M176" s="42"/>
      <c r="N176" s="36">
        <f t="shared" si="20"/>
        <v>0</v>
      </c>
    </row>
    <row r="177" spans="1:14" ht="15.75">
      <c r="A177" s="22">
        <v>174</v>
      </c>
      <c r="B177" s="68">
        <v>3708</v>
      </c>
      <c r="C177" s="131" t="s">
        <v>3460</v>
      </c>
      <c r="D177" s="131"/>
      <c r="E177" s="137" t="s">
        <v>967</v>
      </c>
      <c r="F177" s="138" t="s">
        <v>966</v>
      </c>
      <c r="G177" s="135" t="str">
        <f t="shared" si="18"/>
        <v>фото1</v>
      </c>
      <c r="H177" s="136">
        <f t="shared" si="19"/>
      </c>
      <c r="I177" s="48" t="s">
        <v>968</v>
      </c>
      <c r="J177" s="61">
        <v>120</v>
      </c>
      <c r="K177" s="52">
        <v>10</v>
      </c>
      <c r="L177" s="62">
        <v>33</v>
      </c>
      <c r="M177" s="42"/>
      <c r="N177" s="36">
        <f t="shared" si="20"/>
        <v>0</v>
      </c>
    </row>
    <row r="178" spans="1:14" ht="15.75">
      <c r="A178" s="22">
        <v>175</v>
      </c>
      <c r="B178" s="68">
        <v>308</v>
      </c>
      <c r="C178" s="131" t="s">
        <v>3461</v>
      </c>
      <c r="D178" s="131"/>
      <c r="E178" s="137" t="s">
        <v>970</v>
      </c>
      <c r="F178" s="137" t="s">
        <v>969</v>
      </c>
      <c r="G178" s="135" t="str">
        <f t="shared" si="18"/>
        <v>фото1</v>
      </c>
      <c r="H178" s="136">
        <f t="shared" si="19"/>
      </c>
      <c r="I178" s="56" t="s">
        <v>971</v>
      </c>
      <c r="J178" s="61">
        <v>90</v>
      </c>
      <c r="K178" s="52">
        <v>10</v>
      </c>
      <c r="L178" s="62">
        <v>32</v>
      </c>
      <c r="M178" s="42"/>
      <c r="N178" s="36">
        <f t="shared" si="20"/>
        <v>0</v>
      </c>
    </row>
    <row r="179" spans="1:14" ht="22.5">
      <c r="A179" s="22">
        <v>176</v>
      </c>
      <c r="B179" s="68">
        <v>211</v>
      </c>
      <c r="C179" s="131" t="s">
        <v>3462</v>
      </c>
      <c r="D179" s="131"/>
      <c r="E179" s="137" t="s">
        <v>973</v>
      </c>
      <c r="F179" s="138" t="s">
        <v>972</v>
      </c>
      <c r="G179" s="135" t="str">
        <f t="shared" si="18"/>
        <v>фото1</v>
      </c>
      <c r="H179" s="136">
        <f t="shared" si="19"/>
      </c>
      <c r="I179" s="48" t="s">
        <v>974</v>
      </c>
      <c r="J179" s="61">
        <v>120</v>
      </c>
      <c r="K179" s="51">
        <v>10</v>
      </c>
      <c r="L179" s="62">
        <v>24</v>
      </c>
      <c r="M179" s="42"/>
      <c r="N179" s="36">
        <f t="shared" si="20"/>
        <v>0</v>
      </c>
    </row>
    <row r="180" spans="1:14" ht="15.75">
      <c r="A180" s="22">
        <v>177</v>
      </c>
      <c r="B180" s="68">
        <v>4463</v>
      </c>
      <c r="C180" s="131" t="s">
        <v>3463</v>
      </c>
      <c r="D180" s="131"/>
      <c r="E180" s="137" t="s">
        <v>60</v>
      </c>
      <c r="F180" s="138" t="s">
        <v>61</v>
      </c>
      <c r="G180" s="135" t="str">
        <f t="shared" si="18"/>
        <v>фото1</v>
      </c>
      <c r="H180" s="136">
        <f t="shared" si="19"/>
      </c>
      <c r="I180" s="48" t="s">
        <v>211</v>
      </c>
      <c r="J180" s="61">
        <v>130</v>
      </c>
      <c r="K180" s="52">
        <v>10</v>
      </c>
      <c r="L180" s="62">
        <v>29</v>
      </c>
      <c r="M180" s="42"/>
      <c r="N180" s="36">
        <f t="shared" si="20"/>
        <v>0</v>
      </c>
    </row>
    <row r="181" spans="1:14" ht="15.75">
      <c r="A181" s="22">
        <v>178</v>
      </c>
      <c r="B181" s="68">
        <v>2330</v>
      </c>
      <c r="C181" s="131" t="s">
        <v>3464</v>
      </c>
      <c r="D181" s="131"/>
      <c r="E181" s="137" t="s">
        <v>1055</v>
      </c>
      <c r="F181" s="137" t="s">
        <v>1054</v>
      </c>
      <c r="G181" s="135" t="str">
        <f t="shared" si="18"/>
        <v>фото1</v>
      </c>
      <c r="H181" s="136">
        <f t="shared" si="19"/>
      </c>
      <c r="I181" s="56" t="s">
        <v>993</v>
      </c>
      <c r="J181" s="61">
        <v>130</v>
      </c>
      <c r="K181" s="51">
        <v>10</v>
      </c>
      <c r="L181" s="62">
        <v>28</v>
      </c>
      <c r="M181" s="42"/>
      <c r="N181" s="36">
        <f t="shared" si="20"/>
        <v>0</v>
      </c>
    </row>
    <row r="182" spans="1:14" ht="22.5">
      <c r="A182" s="22">
        <v>179</v>
      </c>
      <c r="B182" s="68">
        <v>213</v>
      </c>
      <c r="C182" s="131" t="s">
        <v>3465</v>
      </c>
      <c r="D182" s="131"/>
      <c r="E182" s="137" t="s">
        <v>1057</v>
      </c>
      <c r="F182" s="138" t="s">
        <v>1056</v>
      </c>
      <c r="G182" s="135" t="str">
        <f t="shared" si="18"/>
        <v>фото1</v>
      </c>
      <c r="H182" s="136">
        <f t="shared" si="19"/>
      </c>
      <c r="I182" s="48" t="s">
        <v>1058</v>
      </c>
      <c r="J182" s="61">
        <v>120</v>
      </c>
      <c r="K182" s="51">
        <v>10</v>
      </c>
      <c r="L182" s="62">
        <v>26</v>
      </c>
      <c r="M182" s="42"/>
      <c r="N182" s="36">
        <f t="shared" si="20"/>
        <v>0</v>
      </c>
    </row>
    <row r="183" spans="1:14" ht="15.75">
      <c r="A183" s="22">
        <v>180</v>
      </c>
      <c r="B183" s="68">
        <v>222</v>
      </c>
      <c r="C183" s="131" t="s">
        <v>3466</v>
      </c>
      <c r="D183" s="131"/>
      <c r="E183" s="137" t="s">
        <v>62</v>
      </c>
      <c r="F183" s="137" t="s">
        <v>63</v>
      </c>
      <c r="G183" s="135" t="str">
        <f t="shared" si="18"/>
        <v>фото1</v>
      </c>
      <c r="H183" s="136">
        <f t="shared" si="19"/>
      </c>
      <c r="I183" s="56" t="s">
        <v>64</v>
      </c>
      <c r="J183" s="61">
        <v>110</v>
      </c>
      <c r="K183" s="51">
        <v>10</v>
      </c>
      <c r="L183" s="62">
        <v>31</v>
      </c>
      <c r="M183" s="42"/>
      <c r="N183" s="36">
        <f t="shared" si="20"/>
        <v>0</v>
      </c>
    </row>
    <row r="184" spans="1:14" ht="22.5">
      <c r="A184" s="22">
        <v>181</v>
      </c>
      <c r="B184" s="68">
        <v>1434</v>
      </c>
      <c r="C184" s="131" t="s">
        <v>3467</v>
      </c>
      <c r="D184" s="131"/>
      <c r="E184" s="137" t="s">
        <v>908</v>
      </c>
      <c r="F184" s="138" t="s">
        <v>907</v>
      </c>
      <c r="G184" s="135" t="str">
        <f t="shared" si="18"/>
        <v>фото1</v>
      </c>
      <c r="H184" s="136">
        <f t="shared" si="19"/>
      </c>
      <c r="I184" s="48" t="s">
        <v>909</v>
      </c>
      <c r="J184" s="61">
        <v>100</v>
      </c>
      <c r="K184" s="51">
        <v>10</v>
      </c>
      <c r="L184" s="62">
        <v>20</v>
      </c>
      <c r="M184" s="42"/>
      <c r="N184" s="36">
        <f t="shared" si="20"/>
        <v>0</v>
      </c>
    </row>
    <row r="185" spans="1:14" ht="15.75">
      <c r="A185" s="22">
        <v>182</v>
      </c>
      <c r="B185" s="68">
        <v>214</v>
      </c>
      <c r="C185" s="131" t="s">
        <v>3468</v>
      </c>
      <c r="D185" s="131"/>
      <c r="E185" s="137" t="s">
        <v>1039</v>
      </c>
      <c r="F185" s="138" t="s">
        <v>1038</v>
      </c>
      <c r="G185" s="135" t="str">
        <f t="shared" si="18"/>
        <v>фото1</v>
      </c>
      <c r="H185" s="136">
        <f t="shared" si="19"/>
      </c>
      <c r="I185" s="48" t="s">
        <v>1040</v>
      </c>
      <c r="J185" s="61">
        <v>130</v>
      </c>
      <c r="K185" s="51">
        <v>10</v>
      </c>
      <c r="L185" s="62">
        <v>24</v>
      </c>
      <c r="M185" s="42"/>
      <c r="N185" s="36">
        <f t="shared" si="20"/>
        <v>0</v>
      </c>
    </row>
    <row r="186" spans="1:14" ht="15.75">
      <c r="A186" s="22">
        <v>183</v>
      </c>
      <c r="B186" s="68">
        <v>266</v>
      </c>
      <c r="C186" s="131" t="s">
        <v>3469</v>
      </c>
      <c r="D186" s="131"/>
      <c r="E186" s="137" t="s">
        <v>1042</v>
      </c>
      <c r="F186" s="137" t="s">
        <v>1041</v>
      </c>
      <c r="G186" s="135" t="str">
        <f t="shared" si="18"/>
        <v>фото1</v>
      </c>
      <c r="H186" s="136">
        <f t="shared" si="19"/>
      </c>
      <c r="I186" s="56" t="s">
        <v>1043</v>
      </c>
      <c r="J186" s="61">
        <v>130</v>
      </c>
      <c r="K186" s="51">
        <v>10</v>
      </c>
      <c r="L186" s="62">
        <v>28</v>
      </c>
      <c r="M186" s="42"/>
      <c r="N186" s="36">
        <f t="shared" si="20"/>
        <v>0</v>
      </c>
    </row>
    <row r="187" spans="1:14" ht="15.75">
      <c r="A187" s="22">
        <v>184</v>
      </c>
      <c r="B187" s="68">
        <v>2836</v>
      </c>
      <c r="C187" s="131" t="s">
        <v>3470</v>
      </c>
      <c r="D187" s="131"/>
      <c r="E187" s="137" t="s">
        <v>65</v>
      </c>
      <c r="F187" s="138" t="s">
        <v>943</v>
      </c>
      <c r="G187" s="135" t="str">
        <f t="shared" si="18"/>
        <v>фото1</v>
      </c>
      <c r="H187" s="136">
        <f t="shared" si="19"/>
      </c>
      <c r="I187" s="48" t="s">
        <v>944</v>
      </c>
      <c r="J187" s="61">
        <v>110</v>
      </c>
      <c r="K187" s="51">
        <v>10</v>
      </c>
      <c r="L187" s="62">
        <v>33</v>
      </c>
      <c r="M187" s="42"/>
      <c r="N187" s="36">
        <f t="shared" si="20"/>
        <v>0</v>
      </c>
    </row>
    <row r="188" spans="1:14" ht="22.5">
      <c r="A188" s="22">
        <v>185</v>
      </c>
      <c r="B188" s="68">
        <v>217</v>
      </c>
      <c r="C188" s="131" t="s">
        <v>3471</v>
      </c>
      <c r="D188" s="131"/>
      <c r="E188" s="137" t="s">
        <v>946</v>
      </c>
      <c r="F188" s="138" t="s">
        <v>945</v>
      </c>
      <c r="G188" s="135" t="str">
        <f t="shared" si="18"/>
        <v>фото1</v>
      </c>
      <c r="H188" s="136">
        <f t="shared" si="19"/>
      </c>
      <c r="I188" s="48" t="s">
        <v>947</v>
      </c>
      <c r="J188" s="61">
        <v>105</v>
      </c>
      <c r="K188" s="51">
        <v>10</v>
      </c>
      <c r="L188" s="62">
        <v>23</v>
      </c>
      <c r="M188" s="42"/>
      <c r="N188" s="36">
        <f t="shared" si="20"/>
        <v>0</v>
      </c>
    </row>
    <row r="189" spans="1:14" ht="15.75">
      <c r="A189" s="22">
        <v>186</v>
      </c>
      <c r="B189" s="68">
        <v>1518</v>
      </c>
      <c r="C189" s="131" t="s">
        <v>3472</v>
      </c>
      <c r="D189" s="131"/>
      <c r="E189" s="137" t="s">
        <v>911</v>
      </c>
      <c r="F189" s="137" t="s">
        <v>910</v>
      </c>
      <c r="G189" s="135" t="str">
        <f aca="true" t="shared" si="21" ref="G189:G223">HYPERLINK("http://www.gardenbulbs.ru/images/summer_CL/Lilium/"&amp;C189&amp;".jpg","фото1")</f>
        <v>фото1</v>
      </c>
      <c r="H189" s="136">
        <f aca="true" t="shared" si="22" ref="H189:H223">IF(D189&gt;0,HYPERLINK("http://www.gardenbulbs.ru/images/summer_CL/Lilium/"&amp;D189&amp;".jpg","фото2"),"")</f>
      </c>
      <c r="I189" s="56" t="s">
        <v>912</v>
      </c>
      <c r="J189" s="61">
        <v>110</v>
      </c>
      <c r="K189" s="51">
        <v>10</v>
      </c>
      <c r="L189" s="62">
        <v>32</v>
      </c>
      <c r="M189" s="42"/>
      <c r="N189" s="36">
        <f t="shared" si="20"/>
        <v>0</v>
      </c>
    </row>
    <row r="190" spans="1:14" ht="15.75">
      <c r="A190" s="22">
        <v>187</v>
      </c>
      <c r="B190" s="68">
        <v>1477</v>
      </c>
      <c r="C190" s="131" t="s">
        <v>3473</v>
      </c>
      <c r="D190" s="131"/>
      <c r="E190" s="137" t="s">
        <v>952</v>
      </c>
      <c r="F190" s="138" t="s">
        <v>951</v>
      </c>
      <c r="G190" s="135" t="str">
        <f t="shared" si="21"/>
        <v>фото1</v>
      </c>
      <c r="H190" s="136">
        <f t="shared" si="22"/>
      </c>
      <c r="I190" s="48" t="s">
        <v>953</v>
      </c>
      <c r="J190" s="61">
        <v>120</v>
      </c>
      <c r="K190" s="51">
        <v>10</v>
      </c>
      <c r="L190" s="62">
        <v>27</v>
      </c>
      <c r="M190" s="42"/>
      <c r="N190" s="36">
        <f t="shared" si="20"/>
        <v>0</v>
      </c>
    </row>
    <row r="191" spans="1:14" ht="22.5">
      <c r="A191" s="22">
        <v>188</v>
      </c>
      <c r="B191" s="68">
        <v>3061</v>
      </c>
      <c r="C191" s="131" t="s">
        <v>3474</v>
      </c>
      <c r="D191" s="131"/>
      <c r="E191" s="137" t="s">
        <v>955</v>
      </c>
      <c r="F191" s="138" t="s">
        <v>954</v>
      </c>
      <c r="G191" s="135" t="str">
        <f t="shared" si="21"/>
        <v>фото1</v>
      </c>
      <c r="H191" s="136">
        <f t="shared" si="22"/>
      </c>
      <c r="I191" s="48" t="s">
        <v>956</v>
      </c>
      <c r="J191" s="61">
        <v>120</v>
      </c>
      <c r="K191" s="51">
        <v>10</v>
      </c>
      <c r="L191" s="62">
        <v>27</v>
      </c>
      <c r="M191" s="42"/>
      <c r="N191" s="36">
        <f t="shared" si="20"/>
        <v>0</v>
      </c>
    </row>
    <row r="192" spans="1:14" ht="15.75">
      <c r="A192" s="22">
        <v>189</v>
      </c>
      <c r="B192" s="68">
        <v>7211</v>
      </c>
      <c r="C192" s="131" t="s">
        <v>3475</v>
      </c>
      <c r="D192" s="131"/>
      <c r="E192" s="139" t="s">
        <v>2989</v>
      </c>
      <c r="F192" s="138" t="s">
        <v>2990</v>
      </c>
      <c r="G192" s="135" t="str">
        <f t="shared" si="21"/>
        <v>фото1</v>
      </c>
      <c r="H192" s="136">
        <f t="shared" si="22"/>
      </c>
      <c r="I192" s="48" t="s">
        <v>2991</v>
      </c>
      <c r="J192" s="61">
        <v>110</v>
      </c>
      <c r="K192" s="52">
        <v>10</v>
      </c>
      <c r="L192" s="62">
        <v>27</v>
      </c>
      <c r="M192" s="42"/>
      <c r="N192" s="36">
        <f t="shared" si="20"/>
        <v>0</v>
      </c>
    </row>
    <row r="193" spans="1:14" ht="15.75">
      <c r="A193" s="22">
        <v>190</v>
      </c>
      <c r="B193" s="68">
        <v>2838</v>
      </c>
      <c r="C193" s="131" t="s">
        <v>3476</v>
      </c>
      <c r="D193" s="131"/>
      <c r="E193" s="137" t="s">
        <v>964</v>
      </c>
      <c r="F193" s="138" t="s">
        <v>963</v>
      </c>
      <c r="G193" s="135" t="str">
        <f t="shared" si="21"/>
        <v>фото1</v>
      </c>
      <c r="H193" s="136">
        <f t="shared" si="22"/>
      </c>
      <c r="I193" s="48" t="s">
        <v>965</v>
      </c>
      <c r="J193" s="61">
        <v>115</v>
      </c>
      <c r="K193" s="51">
        <v>10</v>
      </c>
      <c r="L193" s="62">
        <v>23</v>
      </c>
      <c r="M193" s="42"/>
      <c r="N193" s="36">
        <f t="shared" si="20"/>
        <v>0</v>
      </c>
    </row>
    <row r="194" spans="1:14" ht="15.75">
      <c r="A194" s="22">
        <v>191</v>
      </c>
      <c r="B194" s="68">
        <v>2840</v>
      </c>
      <c r="C194" s="131" t="s">
        <v>3477</v>
      </c>
      <c r="D194" s="131"/>
      <c r="E194" s="137" t="s">
        <v>976</v>
      </c>
      <c r="F194" s="138" t="s">
        <v>975</v>
      </c>
      <c r="G194" s="135" t="str">
        <f t="shared" si="21"/>
        <v>фото1</v>
      </c>
      <c r="H194" s="136">
        <f t="shared" si="22"/>
      </c>
      <c r="I194" s="48" t="s">
        <v>977</v>
      </c>
      <c r="J194" s="61">
        <v>110</v>
      </c>
      <c r="K194" s="51">
        <v>10</v>
      </c>
      <c r="L194" s="62">
        <v>31</v>
      </c>
      <c r="M194" s="42"/>
      <c r="N194" s="36">
        <f t="shared" si="20"/>
        <v>0</v>
      </c>
    </row>
    <row r="195" spans="1:14" ht="15.75">
      <c r="A195" s="22">
        <v>192</v>
      </c>
      <c r="B195" s="68">
        <v>1494</v>
      </c>
      <c r="C195" s="132" t="s">
        <v>3478</v>
      </c>
      <c r="D195" s="131"/>
      <c r="E195" s="137" t="s">
        <v>979</v>
      </c>
      <c r="F195" s="138" t="s">
        <v>978</v>
      </c>
      <c r="G195" s="135" t="str">
        <f t="shared" si="21"/>
        <v>фото1</v>
      </c>
      <c r="H195" s="136">
        <f t="shared" si="22"/>
      </c>
      <c r="I195" s="48" t="s">
        <v>980</v>
      </c>
      <c r="J195" s="61">
        <v>110</v>
      </c>
      <c r="K195" s="52">
        <v>10</v>
      </c>
      <c r="L195" s="62">
        <v>31</v>
      </c>
      <c r="M195" s="42"/>
      <c r="N195" s="36">
        <f t="shared" si="20"/>
        <v>0</v>
      </c>
    </row>
    <row r="196" spans="1:14" ht="15.75">
      <c r="A196" s="22">
        <v>193</v>
      </c>
      <c r="B196" s="68">
        <v>1440</v>
      </c>
      <c r="C196" s="131" t="s">
        <v>3479</v>
      </c>
      <c r="D196" s="131"/>
      <c r="E196" s="137" t="s">
        <v>982</v>
      </c>
      <c r="F196" s="137" t="s">
        <v>981</v>
      </c>
      <c r="G196" s="135" t="str">
        <f t="shared" si="21"/>
        <v>фото1</v>
      </c>
      <c r="H196" s="136">
        <f t="shared" si="22"/>
      </c>
      <c r="I196" s="56" t="s">
        <v>924</v>
      </c>
      <c r="J196" s="61">
        <v>130</v>
      </c>
      <c r="K196" s="51">
        <v>10</v>
      </c>
      <c r="L196" s="62">
        <v>24</v>
      </c>
      <c r="M196" s="42"/>
      <c r="N196" s="36">
        <f t="shared" si="20"/>
        <v>0</v>
      </c>
    </row>
    <row r="197" spans="1:14" ht="15.75">
      <c r="A197" s="22">
        <v>194</v>
      </c>
      <c r="B197" s="68">
        <v>312</v>
      </c>
      <c r="C197" s="131" t="s">
        <v>3480</v>
      </c>
      <c r="D197" s="131"/>
      <c r="E197" s="137" t="s">
        <v>984</v>
      </c>
      <c r="F197" s="137" t="s">
        <v>983</v>
      </c>
      <c r="G197" s="135" t="str">
        <f t="shared" si="21"/>
        <v>фото1</v>
      </c>
      <c r="H197" s="136">
        <f t="shared" si="22"/>
      </c>
      <c r="I197" s="56" t="s">
        <v>890</v>
      </c>
      <c r="J197" s="61">
        <v>130</v>
      </c>
      <c r="K197" s="51">
        <v>10</v>
      </c>
      <c r="L197" s="62">
        <v>28</v>
      </c>
      <c r="M197" s="42"/>
      <c r="N197" s="36">
        <f t="shared" si="20"/>
        <v>0</v>
      </c>
    </row>
    <row r="198" spans="1:14" ht="22.5">
      <c r="A198" s="22">
        <v>195</v>
      </c>
      <c r="B198" s="68">
        <v>1509</v>
      </c>
      <c r="C198" s="131" t="s">
        <v>3481</v>
      </c>
      <c r="D198" s="131"/>
      <c r="E198" s="137" t="s">
        <v>986</v>
      </c>
      <c r="F198" s="138" t="s">
        <v>985</v>
      </c>
      <c r="G198" s="135" t="str">
        <f t="shared" si="21"/>
        <v>фото1</v>
      </c>
      <c r="H198" s="136">
        <f t="shared" si="22"/>
      </c>
      <c r="I198" s="48" t="s">
        <v>987</v>
      </c>
      <c r="J198" s="61">
        <v>110</v>
      </c>
      <c r="K198" s="51">
        <v>10</v>
      </c>
      <c r="L198" s="62">
        <v>32</v>
      </c>
      <c r="M198" s="42"/>
      <c r="N198" s="36">
        <f t="shared" si="20"/>
        <v>0</v>
      </c>
    </row>
    <row r="199" spans="1:14" ht="15.75">
      <c r="A199" s="22">
        <v>196</v>
      </c>
      <c r="B199" s="68">
        <v>2841</v>
      </c>
      <c r="C199" s="131" t="s">
        <v>3482</v>
      </c>
      <c r="D199" s="131"/>
      <c r="E199" s="137" t="s">
        <v>992</v>
      </c>
      <c r="F199" s="138" t="s">
        <v>991</v>
      </c>
      <c r="G199" s="135" t="str">
        <f t="shared" si="21"/>
        <v>фото1</v>
      </c>
      <c r="H199" s="136">
        <f t="shared" si="22"/>
      </c>
      <c r="I199" s="48" t="s">
        <v>993</v>
      </c>
      <c r="J199" s="61">
        <v>130</v>
      </c>
      <c r="K199" s="51">
        <v>10</v>
      </c>
      <c r="L199" s="62">
        <v>23</v>
      </c>
      <c r="M199" s="42"/>
      <c r="N199" s="36">
        <f t="shared" si="20"/>
        <v>0</v>
      </c>
    </row>
    <row r="200" spans="1:14" ht="15.75">
      <c r="A200" s="22">
        <v>197</v>
      </c>
      <c r="B200" s="68">
        <v>4464</v>
      </c>
      <c r="C200" s="131" t="s">
        <v>3483</v>
      </c>
      <c r="D200" s="131"/>
      <c r="E200" s="137" t="s">
        <v>2992</v>
      </c>
      <c r="F200" s="138" t="s">
        <v>2993</v>
      </c>
      <c r="G200" s="135" t="str">
        <f t="shared" si="21"/>
        <v>фото1</v>
      </c>
      <c r="H200" s="136">
        <f t="shared" si="22"/>
      </c>
      <c r="I200" s="48" t="s">
        <v>2994</v>
      </c>
      <c r="J200" s="61">
        <v>100</v>
      </c>
      <c r="K200" s="52">
        <v>10</v>
      </c>
      <c r="L200" s="62">
        <v>29</v>
      </c>
      <c r="M200" s="42"/>
      <c r="N200" s="36">
        <f t="shared" si="20"/>
        <v>0</v>
      </c>
    </row>
    <row r="201" spans="1:14" ht="15.75">
      <c r="A201" s="22">
        <v>198</v>
      </c>
      <c r="B201" s="68">
        <v>1514</v>
      </c>
      <c r="C201" s="133" t="s">
        <v>3484</v>
      </c>
      <c r="D201" s="131"/>
      <c r="E201" s="137" t="s">
        <v>989</v>
      </c>
      <c r="F201" s="138" t="s">
        <v>988</v>
      </c>
      <c r="G201" s="135" t="str">
        <f t="shared" si="21"/>
        <v>фото1</v>
      </c>
      <c r="H201" s="136">
        <f t="shared" si="22"/>
      </c>
      <c r="I201" s="48" t="s">
        <v>990</v>
      </c>
      <c r="J201" s="61">
        <v>100</v>
      </c>
      <c r="K201" s="51">
        <v>10</v>
      </c>
      <c r="L201" s="62">
        <v>33</v>
      </c>
      <c r="M201" s="42"/>
      <c r="N201" s="36">
        <f t="shared" si="20"/>
        <v>0</v>
      </c>
    </row>
    <row r="202" spans="1:14" ht="15.75">
      <c r="A202" s="22">
        <v>199</v>
      </c>
      <c r="B202" s="68">
        <v>7216</v>
      </c>
      <c r="C202" s="131" t="s">
        <v>3485</v>
      </c>
      <c r="D202" s="131"/>
      <c r="E202" s="139" t="s">
        <v>2995</v>
      </c>
      <c r="F202" s="138" t="s">
        <v>2996</v>
      </c>
      <c r="G202" s="135" t="str">
        <f t="shared" si="21"/>
        <v>фото1</v>
      </c>
      <c r="H202" s="136">
        <f t="shared" si="22"/>
      </c>
      <c r="I202" s="48" t="s">
        <v>2997</v>
      </c>
      <c r="J202" s="61">
        <v>110</v>
      </c>
      <c r="K202" s="52">
        <v>10</v>
      </c>
      <c r="L202" s="62">
        <v>24</v>
      </c>
      <c r="M202" s="42"/>
      <c r="N202" s="36">
        <f t="shared" si="20"/>
        <v>0</v>
      </c>
    </row>
    <row r="203" spans="1:14" ht="15.75">
      <c r="A203" s="22">
        <v>200</v>
      </c>
      <c r="B203" s="68">
        <v>475</v>
      </c>
      <c r="C203" s="131" t="s">
        <v>3486</v>
      </c>
      <c r="D203" s="131"/>
      <c r="E203" s="137" t="s">
        <v>995</v>
      </c>
      <c r="F203" s="138" t="s">
        <v>994</v>
      </c>
      <c r="G203" s="135" t="str">
        <f t="shared" si="21"/>
        <v>фото1</v>
      </c>
      <c r="H203" s="136">
        <f t="shared" si="22"/>
      </c>
      <c r="I203" s="48" t="s">
        <v>996</v>
      </c>
      <c r="J203" s="61">
        <v>110</v>
      </c>
      <c r="K203" s="51">
        <v>10</v>
      </c>
      <c r="L203" s="62">
        <v>27</v>
      </c>
      <c r="M203" s="42"/>
      <c r="N203" s="36">
        <f t="shared" si="20"/>
        <v>0</v>
      </c>
    </row>
    <row r="204" spans="1:14" ht="15.75">
      <c r="A204" s="22">
        <v>201</v>
      </c>
      <c r="B204" s="68">
        <v>262</v>
      </c>
      <c r="C204" s="131" t="s">
        <v>3487</v>
      </c>
      <c r="D204" s="131"/>
      <c r="E204" s="137" t="s">
        <v>998</v>
      </c>
      <c r="F204" s="137" t="s">
        <v>997</v>
      </c>
      <c r="G204" s="135" t="str">
        <f t="shared" si="21"/>
        <v>фото1</v>
      </c>
      <c r="H204" s="136">
        <f t="shared" si="22"/>
      </c>
      <c r="I204" s="56" t="s">
        <v>999</v>
      </c>
      <c r="J204" s="61">
        <v>120</v>
      </c>
      <c r="K204" s="51">
        <v>10</v>
      </c>
      <c r="L204" s="62">
        <v>27</v>
      </c>
      <c r="M204" s="42"/>
      <c r="N204" s="36">
        <f t="shared" si="20"/>
        <v>0</v>
      </c>
    </row>
    <row r="205" spans="1:14" ht="15.75">
      <c r="A205" s="22">
        <v>202</v>
      </c>
      <c r="B205" s="68">
        <v>225</v>
      </c>
      <c r="C205" s="131" t="s">
        <v>3488</v>
      </c>
      <c r="D205" s="131"/>
      <c r="E205" s="137" t="s">
        <v>1004</v>
      </c>
      <c r="F205" s="137" t="s">
        <v>1003</v>
      </c>
      <c r="G205" s="135" t="str">
        <f t="shared" si="21"/>
        <v>фото1</v>
      </c>
      <c r="H205" s="136">
        <f t="shared" si="22"/>
      </c>
      <c r="I205" s="56" t="s">
        <v>1005</v>
      </c>
      <c r="J205" s="61">
        <v>110</v>
      </c>
      <c r="K205" s="51">
        <v>10</v>
      </c>
      <c r="L205" s="62">
        <v>32</v>
      </c>
      <c r="M205" s="42"/>
      <c r="N205" s="36">
        <f t="shared" si="20"/>
        <v>0</v>
      </c>
    </row>
    <row r="206" spans="1:14" ht="15.75">
      <c r="A206" s="22">
        <v>203</v>
      </c>
      <c r="B206" s="68">
        <v>1523</v>
      </c>
      <c r="C206" s="131" t="s">
        <v>3489</v>
      </c>
      <c r="D206" s="131"/>
      <c r="E206" s="137" t="s">
        <v>1001</v>
      </c>
      <c r="F206" s="138" t="s">
        <v>1000</v>
      </c>
      <c r="G206" s="135" t="str">
        <f t="shared" si="21"/>
        <v>фото1</v>
      </c>
      <c r="H206" s="136">
        <f t="shared" si="22"/>
      </c>
      <c r="I206" s="48" t="s">
        <v>1002</v>
      </c>
      <c r="J206" s="61">
        <v>100</v>
      </c>
      <c r="K206" s="51">
        <v>10</v>
      </c>
      <c r="L206" s="62">
        <v>27</v>
      </c>
      <c r="M206" s="42"/>
      <c r="N206" s="36">
        <f t="shared" si="20"/>
        <v>0</v>
      </c>
    </row>
    <row r="207" spans="1:14" ht="15.75">
      <c r="A207" s="22">
        <v>204</v>
      </c>
      <c r="B207" s="68">
        <v>7217</v>
      </c>
      <c r="C207" s="131" t="s">
        <v>3490</v>
      </c>
      <c r="D207" s="131"/>
      <c r="E207" s="139" t="s">
        <v>2998</v>
      </c>
      <c r="F207" s="138" t="s">
        <v>2999</v>
      </c>
      <c r="G207" s="135" t="str">
        <f t="shared" si="21"/>
        <v>фото1</v>
      </c>
      <c r="H207" s="136">
        <f t="shared" si="22"/>
      </c>
      <c r="I207" s="48" t="s">
        <v>3000</v>
      </c>
      <c r="J207" s="61">
        <v>100</v>
      </c>
      <c r="K207" s="52">
        <v>10</v>
      </c>
      <c r="L207" s="62">
        <v>29</v>
      </c>
      <c r="M207" s="42"/>
      <c r="N207" s="36">
        <f t="shared" si="20"/>
        <v>0</v>
      </c>
    </row>
    <row r="208" spans="1:14" ht="22.5">
      <c r="A208" s="22">
        <v>205</v>
      </c>
      <c r="B208" s="68">
        <v>3064</v>
      </c>
      <c r="C208" s="131" t="s">
        <v>3491</v>
      </c>
      <c r="D208" s="131"/>
      <c r="E208" s="137" t="s">
        <v>1007</v>
      </c>
      <c r="F208" s="138" t="s">
        <v>1006</v>
      </c>
      <c r="G208" s="135" t="str">
        <f t="shared" si="21"/>
        <v>фото1</v>
      </c>
      <c r="H208" s="136">
        <f t="shared" si="22"/>
      </c>
      <c r="I208" s="48" t="s">
        <v>1008</v>
      </c>
      <c r="J208" s="61">
        <v>125</v>
      </c>
      <c r="K208" s="51">
        <v>10</v>
      </c>
      <c r="L208" s="62">
        <v>34</v>
      </c>
      <c r="M208" s="42"/>
      <c r="N208" s="36">
        <f t="shared" si="20"/>
        <v>0</v>
      </c>
    </row>
    <row r="209" spans="1:14" ht="15.75">
      <c r="A209" s="22">
        <v>206</v>
      </c>
      <c r="B209" s="68">
        <v>2843</v>
      </c>
      <c r="C209" s="131" t="s">
        <v>3492</v>
      </c>
      <c r="D209" s="131"/>
      <c r="E209" s="137" t="s">
        <v>1010</v>
      </c>
      <c r="F209" s="138" t="s">
        <v>1009</v>
      </c>
      <c r="G209" s="135" t="str">
        <f t="shared" si="21"/>
        <v>фото1</v>
      </c>
      <c r="H209" s="136">
        <f t="shared" si="22"/>
      </c>
      <c r="I209" s="48" t="s">
        <v>990</v>
      </c>
      <c r="J209" s="61">
        <v>120</v>
      </c>
      <c r="K209" s="51">
        <v>10</v>
      </c>
      <c r="L209" s="62">
        <v>31</v>
      </c>
      <c r="M209" s="42"/>
      <c r="N209" s="36">
        <f t="shared" si="20"/>
        <v>0</v>
      </c>
    </row>
    <row r="210" spans="1:14" ht="15.75">
      <c r="A210" s="22">
        <v>207</v>
      </c>
      <c r="B210" s="68">
        <v>183</v>
      </c>
      <c r="C210" s="131" t="s">
        <v>3493</v>
      </c>
      <c r="D210" s="131"/>
      <c r="E210" s="137" t="s">
        <v>66</v>
      </c>
      <c r="F210" s="137" t="s">
        <v>67</v>
      </c>
      <c r="G210" s="135" t="str">
        <f t="shared" si="21"/>
        <v>фото1</v>
      </c>
      <c r="H210" s="136">
        <f t="shared" si="22"/>
      </c>
      <c r="I210" s="56" t="s">
        <v>68</v>
      </c>
      <c r="J210" s="61">
        <v>95</v>
      </c>
      <c r="K210" s="52">
        <v>10</v>
      </c>
      <c r="L210" s="62">
        <v>33</v>
      </c>
      <c r="M210" s="42"/>
      <c r="N210" s="36">
        <f t="shared" si="20"/>
        <v>0</v>
      </c>
    </row>
    <row r="211" spans="1:14" ht="15.75">
      <c r="A211" s="22">
        <v>208</v>
      </c>
      <c r="B211" s="68">
        <v>223</v>
      </c>
      <c r="C211" s="131" t="s">
        <v>3494</v>
      </c>
      <c r="D211" s="131"/>
      <c r="E211" s="137" t="s">
        <v>1012</v>
      </c>
      <c r="F211" s="138" t="s">
        <v>1011</v>
      </c>
      <c r="G211" s="135" t="str">
        <f t="shared" si="21"/>
        <v>фото1</v>
      </c>
      <c r="H211" s="136">
        <f t="shared" si="22"/>
      </c>
      <c r="I211" s="48" t="s">
        <v>1013</v>
      </c>
      <c r="J211" s="61">
        <v>95</v>
      </c>
      <c r="K211" s="51">
        <v>10</v>
      </c>
      <c r="L211" s="62">
        <v>27</v>
      </c>
      <c r="M211" s="42"/>
      <c r="N211" s="36">
        <f t="shared" si="20"/>
        <v>0</v>
      </c>
    </row>
    <row r="212" spans="1:14" ht="15.75">
      <c r="A212" s="22">
        <v>209</v>
      </c>
      <c r="B212" s="68">
        <v>1532</v>
      </c>
      <c r="C212" s="131" t="s">
        <v>3495</v>
      </c>
      <c r="D212" s="131"/>
      <c r="E212" s="137" t="s">
        <v>69</v>
      </c>
      <c r="F212" s="138" t="s">
        <v>1014</v>
      </c>
      <c r="G212" s="135" t="str">
        <f t="shared" si="21"/>
        <v>фото1</v>
      </c>
      <c r="H212" s="136">
        <f t="shared" si="22"/>
      </c>
      <c r="I212" s="48" t="s">
        <v>1005</v>
      </c>
      <c r="J212" s="61">
        <v>130</v>
      </c>
      <c r="K212" s="51">
        <v>10</v>
      </c>
      <c r="L212" s="62">
        <v>31</v>
      </c>
      <c r="M212" s="42"/>
      <c r="N212" s="36">
        <f t="shared" si="20"/>
        <v>0</v>
      </c>
    </row>
    <row r="213" spans="1:14" ht="15.75">
      <c r="A213" s="22">
        <v>210</v>
      </c>
      <c r="B213" s="68">
        <v>3065</v>
      </c>
      <c r="C213" s="131" t="s">
        <v>3496</v>
      </c>
      <c r="D213" s="131"/>
      <c r="E213" s="137" t="s">
        <v>1016</v>
      </c>
      <c r="F213" s="138" t="s">
        <v>1015</v>
      </c>
      <c r="G213" s="135" t="str">
        <f t="shared" si="21"/>
        <v>фото1</v>
      </c>
      <c r="H213" s="136">
        <f t="shared" si="22"/>
      </c>
      <c r="I213" s="48" t="s">
        <v>924</v>
      </c>
      <c r="J213" s="61">
        <v>115</v>
      </c>
      <c r="K213" s="51">
        <v>10</v>
      </c>
      <c r="L213" s="62">
        <v>23</v>
      </c>
      <c r="M213" s="42"/>
      <c r="N213" s="36">
        <f t="shared" si="20"/>
        <v>0</v>
      </c>
    </row>
    <row r="214" spans="1:14" ht="22.5">
      <c r="A214" s="22">
        <v>211</v>
      </c>
      <c r="B214" s="68">
        <v>224</v>
      </c>
      <c r="C214" s="131" t="s">
        <v>3497</v>
      </c>
      <c r="D214" s="131"/>
      <c r="E214" s="137" t="s">
        <v>1021</v>
      </c>
      <c r="F214" s="138" t="s">
        <v>1020</v>
      </c>
      <c r="G214" s="135" t="str">
        <f t="shared" si="21"/>
        <v>фото1</v>
      </c>
      <c r="H214" s="136">
        <f t="shared" si="22"/>
      </c>
      <c r="I214" s="48" t="s">
        <v>1022</v>
      </c>
      <c r="J214" s="61">
        <v>100</v>
      </c>
      <c r="K214" s="51">
        <v>10</v>
      </c>
      <c r="L214" s="62">
        <v>34</v>
      </c>
      <c r="M214" s="42"/>
      <c r="N214" s="36">
        <f t="shared" si="20"/>
        <v>0</v>
      </c>
    </row>
    <row r="215" spans="1:14" ht="22.5">
      <c r="A215" s="22">
        <v>212</v>
      </c>
      <c r="B215" s="68">
        <v>226</v>
      </c>
      <c r="C215" s="131" t="s">
        <v>3498</v>
      </c>
      <c r="D215" s="131"/>
      <c r="E215" s="137" t="s">
        <v>1018</v>
      </c>
      <c r="F215" s="138" t="s">
        <v>1017</v>
      </c>
      <c r="G215" s="135" t="str">
        <f t="shared" si="21"/>
        <v>фото1</v>
      </c>
      <c r="H215" s="136">
        <f t="shared" si="22"/>
      </c>
      <c r="I215" s="48" t="s">
        <v>1019</v>
      </c>
      <c r="J215" s="61">
        <v>110</v>
      </c>
      <c r="K215" s="51">
        <v>10</v>
      </c>
      <c r="L215" s="62">
        <v>33</v>
      </c>
      <c r="M215" s="42"/>
      <c r="N215" s="36">
        <f t="shared" si="20"/>
        <v>0</v>
      </c>
    </row>
    <row r="216" spans="1:14" ht="15.75">
      <c r="A216" s="22">
        <v>213</v>
      </c>
      <c r="B216" s="68">
        <v>3293</v>
      </c>
      <c r="C216" s="131" t="s">
        <v>3499</v>
      </c>
      <c r="D216" s="131"/>
      <c r="E216" s="137" t="s">
        <v>1024</v>
      </c>
      <c r="F216" s="138" t="s">
        <v>1023</v>
      </c>
      <c r="G216" s="135" t="str">
        <f t="shared" si="21"/>
        <v>фото1</v>
      </c>
      <c r="H216" s="136">
        <f t="shared" si="22"/>
      </c>
      <c r="I216" s="55" t="s">
        <v>1025</v>
      </c>
      <c r="J216" s="61">
        <v>110</v>
      </c>
      <c r="K216" s="51">
        <v>10</v>
      </c>
      <c r="L216" s="62">
        <v>34</v>
      </c>
      <c r="M216" s="42"/>
      <c r="N216" s="36">
        <f t="shared" si="20"/>
        <v>0</v>
      </c>
    </row>
    <row r="217" spans="1:14" ht="22.5">
      <c r="A217" s="22">
        <v>214</v>
      </c>
      <c r="B217" s="68">
        <v>228</v>
      </c>
      <c r="C217" s="132" t="s">
        <v>3500</v>
      </c>
      <c r="D217" s="131"/>
      <c r="E217" s="137" t="s">
        <v>3001</v>
      </c>
      <c r="F217" s="138" t="s">
        <v>3002</v>
      </c>
      <c r="G217" s="135" t="str">
        <f t="shared" si="21"/>
        <v>фото1</v>
      </c>
      <c r="H217" s="136">
        <f t="shared" si="22"/>
      </c>
      <c r="I217" s="48" t="s">
        <v>3003</v>
      </c>
      <c r="J217" s="61">
        <v>130</v>
      </c>
      <c r="K217" s="51">
        <v>10</v>
      </c>
      <c r="L217" s="62">
        <v>27</v>
      </c>
      <c r="M217" s="42"/>
      <c r="N217" s="36">
        <f t="shared" si="20"/>
        <v>0</v>
      </c>
    </row>
    <row r="218" spans="1:14" ht="15.75">
      <c r="A218" s="22">
        <v>215</v>
      </c>
      <c r="B218" s="68">
        <v>3733</v>
      </c>
      <c r="C218" s="131" t="s">
        <v>3501</v>
      </c>
      <c r="D218" s="131"/>
      <c r="E218" s="137" t="s">
        <v>1027</v>
      </c>
      <c r="F218" s="138" t="s">
        <v>1026</v>
      </c>
      <c r="G218" s="135" t="str">
        <f t="shared" si="21"/>
        <v>фото1</v>
      </c>
      <c r="H218" s="136">
        <f t="shared" si="22"/>
      </c>
      <c r="I218" s="48" t="s">
        <v>1028</v>
      </c>
      <c r="J218" s="61">
        <v>120</v>
      </c>
      <c r="K218" s="52">
        <v>10</v>
      </c>
      <c r="L218" s="62">
        <v>32</v>
      </c>
      <c r="M218" s="42"/>
      <c r="N218" s="36">
        <f t="shared" si="20"/>
        <v>0</v>
      </c>
    </row>
    <row r="219" spans="1:14" ht="15.75">
      <c r="A219" s="22">
        <v>216</v>
      </c>
      <c r="B219" s="68">
        <v>2845</v>
      </c>
      <c r="C219" s="131" t="s">
        <v>3502</v>
      </c>
      <c r="D219" s="131"/>
      <c r="E219" s="137" t="s">
        <v>1052</v>
      </c>
      <c r="F219" s="138" t="s">
        <v>1051</v>
      </c>
      <c r="G219" s="135" t="str">
        <f t="shared" si="21"/>
        <v>фото1</v>
      </c>
      <c r="H219" s="136">
        <f t="shared" si="22"/>
      </c>
      <c r="I219" s="48" t="s">
        <v>1053</v>
      </c>
      <c r="J219" s="61">
        <v>120</v>
      </c>
      <c r="K219" s="51">
        <v>10</v>
      </c>
      <c r="L219" s="62">
        <v>28</v>
      </c>
      <c r="M219" s="42"/>
      <c r="N219" s="36">
        <f t="shared" si="20"/>
        <v>0</v>
      </c>
    </row>
    <row r="220" spans="1:14" ht="22.5">
      <c r="A220" s="22">
        <v>217</v>
      </c>
      <c r="B220" s="68">
        <v>3744</v>
      </c>
      <c r="C220" s="131" t="s">
        <v>3503</v>
      </c>
      <c r="D220" s="131"/>
      <c r="E220" s="137" t="s">
        <v>1033</v>
      </c>
      <c r="F220" s="138" t="s">
        <v>1032</v>
      </c>
      <c r="G220" s="135" t="str">
        <f t="shared" si="21"/>
        <v>фото1</v>
      </c>
      <c r="H220" s="136">
        <f t="shared" si="22"/>
      </c>
      <c r="I220" s="48" t="s">
        <v>1034</v>
      </c>
      <c r="J220" s="61">
        <v>130</v>
      </c>
      <c r="K220" s="52">
        <v>10</v>
      </c>
      <c r="L220" s="62">
        <v>29</v>
      </c>
      <c r="M220" s="42"/>
      <c r="N220" s="36">
        <f t="shared" si="20"/>
        <v>0</v>
      </c>
    </row>
    <row r="221" spans="1:14" ht="15.75">
      <c r="A221" s="22">
        <v>218</v>
      </c>
      <c r="B221" s="68">
        <v>231</v>
      </c>
      <c r="C221" s="131" t="s">
        <v>3504</v>
      </c>
      <c r="D221" s="131"/>
      <c r="E221" s="137" t="s">
        <v>1036</v>
      </c>
      <c r="F221" s="138" t="s">
        <v>1035</v>
      </c>
      <c r="G221" s="135" t="str">
        <f t="shared" si="21"/>
        <v>фото1</v>
      </c>
      <c r="H221" s="136">
        <f t="shared" si="22"/>
      </c>
      <c r="I221" s="48" t="s">
        <v>1037</v>
      </c>
      <c r="J221" s="61">
        <v>120</v>
      </c>
      <c r="K221" s="51">
        <v>10</v>
      </c>
      <c r="L221" s="62">
        <v>28</v>
      </c>
      <c r="M221" s="42"/>
      <c r="N221" s="36">
        <f>IF(ISERROR(L221*M221),0,L221*M221)</f>
        <v>0</v>
      </c>
    </row>
    <row r="222" spans="1:14" ht="15.75">
      <c r="A222" s="22">
        <v>219</v>
      </c>
      <c r="B222" s="68">
        <v>4465</v>
      </c>
      <c r="C222" s="131" t="s">
        <v>3505</v>
      </c>
      <c r="D222" s="131"/>
      <c r="E222" s="137" t="s">
        <v>70</v>
      </c>
      <c r="F222" s="138" t="s">
        <v>71</v>
      </c>
      <c r="G222" s="135" t="str">
        <f t="shared" si="21"/>
        <v>фото1</v>
      </c>
      <c r="H222" s="136">
        <f t="shared" si="22"/>
      </c>
      <c r="I222" s="48" t="s">
        <v>924</v>
      </c>
      <c r="J222" s="61">
        <v>120</v>
      </c>
      <c r="K222" s="52">
        <v>10</v>
      </c>
      <c r="L222" s="62">
        <v>32</v>
      </c>
      <c r="M222" s="42"/>
      <c r="N222" s="36">
        <f>IF(ISERROR(L222*M222),0,L222*M222)</f>
        <v>0</v>
      </c>
    </row>
    <row r="223" spans="1:14" ht="22.5">
      <c r="A223" s="22">
        <v>220</v>
      </c>
      <c r="B223" s="68">
        <v>3059</v>
      </c>
      <c r="C223" s="131" t="s">
        <v>3506</v>
      </c>
      <c r="D223" s="131"/>
      <c r="E223" s="137" t="s">
        <v>949</v>
      </c>
      <c r="F223" s="138" t="s">
        <v>948</v>
      </c>
      <c r="G223" s="135" t="str">
        <f t="shared" si="21"/>
        <v>фото1</v>
      </c>
      <c r="H223" s="136">
        <f t="shared" si="22"/>
      </c>
      <c r="I223" s="55" t="s">
        <v>950</v>
      </c>
      <c r="J223" s="61">
        <v>130</v>
      </c>
      <c r="K223" s="52">
        <v>10</v>
      </c>
      <c r="L223" s="62">
        <v>26</v>
      </c>
      <c r="M223" s="42"/>
      <c r="N223" s="36">
        <f>IF(ISERROR(L223*M223),0,L223*M223)</f>
        <v>0</v>
      </c>
    </row>
    <row r="224" spans="1:14" ht="12.75" customHeight="1">
      <c r="A224" s="22">
        <v>221</v>
      </c>
      <c r="B224" s="124"/>
      <c r="C224" s="116"/>
      <c r="D224" s="116"/>
      <c r="E224" s="60" t="s">
        <v>72</v>
      </c>
      <c r="F224" s="60"/>
      <c r="G224" s="60"/>
      <c r="H224" s="60"/>
      <c r="I224" s="60"/>
      <c r="J224" s="60"/>
      <c r="K224" s="60"/>
      <c r="L224" s="60">
        <v>0</v>
      </c>
      <c r="M224" s="40"/>
      <c r="N224" s="35"/>
    </row>
    <row r="225" spans="1:14" ht="15.75">
      <c r="A225" s="22">
        <v>222</v>
      </c>
      <c r="B225" s="68">
        <v>3710</v>
      </c>
      <c r="C225" s="131" t="s">
        <v>3507</v>
      </c>
      <c r="D225" s="131"/>
      <c r="E225" s="137" t="s">
        <v>1063</v>
      </c>
      <c r="F225" s="138" t="s">
        <v>1062</v>
      </c>
      <c r="G225" s="135" t="str">
        <f>HYPERLINK("http://www.gardenbulbs.ru/images/summer_CL/Lilium/"&amp;C225&amp;".jpg","фото1")</f>
        <v>фото1</v>
      </c>
      <c r="H225" s="136">
        <f>IF(D225&gt;0,HYPERLINK("http://www.gardenbulbs.ru/images/summer_CL/Lilium/"&amp;D225&amp;".jpg","фото2"),"")</f>
      </c>
      <c r="I225" s="45" t="s">
        <v>1064</v>
      </c>
      <c r="J225" s="64">
        <v>100</v>
      </c>
      <c r="K225" s="52">
        <v>10</v>
      </c>
      <c r="L225" s="62">
        <v>52</v>
      </c>
      <c r="M225" s="42"/>
      <c r="N225" s="36">
        <f>IF(ISERROR(L225*M225),0,L225*M225)</f>
        <v>0</v>
      </c>
    </row>
    <row r="226" spans="1:14" ht="15.75">
      <c r="A226" s="22">
        <v>223</v>
      </c>
      <c r="B226" s="68">
        <v>3713</v>
      </c>
      <c r="C226" s="131" t="s">
        <v>3508</v>
      </c>
      <c r="D226" s="131"/>
      <c r="E226" s="137" t="s">
        <v>1066</v>
      </c>
      <c r="F226" s="138" t="s">
        <v>1065</v>
      </c>
      <c r="G226" s="135" t="str">
        <f>HYPERLINK("http://www.gardenbulbs.ru/images/summer_CL/Lilium/"&amp;C226&amp;".jpg","фото1")</f>
        <v>фото1</v>
      </c>
      <c r="H226" s="136">
        <f>IF(D226&gt;0,HYPERLINK("http://www.gardenbulbs.ru/images/summer_CL/Lilium/"&amp;D226&amp;".jpg","фото2"),"")</f>
      </c>
      <c r="I226" s="48" t="s">
        <v>1067</v>
      </c>
      <c r="J226" s="61">
        <v>100</v>
      </c>
      <c r="K226" s="52">
        <v>10</v>
      </c>
      <c r="L226" s="62">
        <v>58</v>
      </c>
      <c r="M226" s="42"/>
      <c r="N226" s="36">
        <f>IF(ISERROR(L226*M226),0,L226*M226)</f>
        <v>0</v>
      </c>
    </row>
    <row r="227" spans="1:14" ht="22.5">
      <c r="A227" s="22">
        <v>224</v>
      </c>
      <c r="B227" s="68">
        <v>2842</v>
      </c>
      <c r="C227" s="131" t="s">
        <v>3509</v>
      </c>
      <c r="D227" s="131"/>
      <c r="E227" s="137" t="s">
        <v>1069</v>
      </c>
      <c r="F227" s="138" t="s">
        <v>1068</v>
      </c>
      <c r="G227" s="135" t="str">
        <f>HYPERLINK("http://www.gardenbulbs.ru/images/summer_CL/Lilium/"&amp;C227&amp;".jpg","фото1")</f>
        <v>фото1</v>
      </c>
      <c r="H227" s="136">
        <f>IF(D227&gt;0,HYPERLINK("http://www.gardenbulbs.ru/images/summer_CL/Lilium/"&amp;D227&amp;".jpg","фото2"),"")</f>
      </c>
      <c r="I227" s="48" t="s">
        <v>1070</v>
      </c>
      <c r="J227" s="61">
        <v>100</v>
      </c>
      <c r="K227" s="52">
        <v>10</v>
      </c>
      <c r="L227" s="62">
        <v>52</v>
      </c>
      <c r="M227" s="42"/>
      <c r="N227" s="36">
        <f>IF(ISERROR(L227*M227),0,L227*M227)</f>
        <v>0</v>
      </c>
    </row>
    <row r="228" spans="1:14" ht="15.75">
      <c r="A228" s="22">
        <v>225</v>
      </c>
      <c r="B228" s="68">
        <v>3738</v>
      </c>
      <c r="C228" s="131" t="s">
        <v>3510</v>
      </c>
      <c r="D228" s="131"/>
      <c r="E228" s="137" t="s">
        <v>1072</v>
      </c>
      <c r="F228" s="138" t="s">
        <v>1071</v>
      </c>
      <c r="G228" s="135" t="str">
        <f>HYPERLINK("http://www.gardenbulbs.ru/images/summer_CL/Lilium/"&amp;C228&amp;".jpg","фото1")</f>
        <v>фото1</v>
      </c>
      <c r="H228" s="136">
        <f>IF(D228&gt;0,HYPERLINK("http://www.gardenbulbs.ru/images/summer_CL/Lilium/"&amp;D228&amp;".jpg","фото2"),"")</f>
      </c>
      <c r="I228" s="48" t="s">
        <v>1073</v>
      </c>
      <c r="J228" s="61">
        <v>100</v>
      </c>
      <c r="K228" s="52">
        <v>10</v>
      </c>
      <c r="L228" s="62">
        <v>52</v>
      </c>
      <c r="M228" s="42"/>
      <c r="N228" s="36">
        <f>IF(ISERROR(L228*M228),0,L228*M228)</f>
        <v>0</v>
      </c>
    </row>
    <row r="229" spans="1:14" ht="22.5">
      <c r="A229" s="22">
        <v>226</v>
      </c>
      <c r="B229" s="68">
        <v>3060</v>
      </c>
      <c r="C229" s="131" t="s">
        <v>3511</v>
      </c>
      <c r="D229" s="131"/>
      <c r="E229" s="137" t="s">
        <v>1060</v>
      </c>
      <c r="F229" s="138" t="s">
        <v>1059</v>
      </c>
      <c r="G229" s="135" t="str">
        <f>HYPERLINK("http://www.gardenbulbs.ru/images/summer_CL/Lilium/"&amp;C229&amp;".jpg","фото1")</f>
        <v>фото1</v>
      </c>
      <c r="H229" s="136">
        <f>IF(D229&gt;0,HYPERLINK("http://www.gardenbulbs.ru/images/summer_CL/Lilium/"&amp;D229&amp;".jpg","фото2"),"")</f>
      </c>
      <c r="I229" s="55" t="s">
        <v>1061</v>
      </c>
      <c r="J229" s="61">
        <v>100</v>
      </c>
      <c r="K229" s="52">
        <v>10</v>
      </c>
      <c r="L229" s="62">
        <v>52</v>
      </c>
      <c r="M229" s="42"/>
      <c r="N229" s="36">
        <f>IF(ISERROR(L229*M229),0,L229*M229)</f>
        <v>0</v>
      </c>
    </row>
    <row r="230" spans="1:14" ht="12.75" customHeight="1">
      <c r="A230" s="22">
        <v>227</v>
      </c>
      <c r="B230" s="127"/>
      <c r="C230" s="119"/>
      <c r="D230" s="119"/>
      <c r="E230" s="46" t="s">
        <v>1074</v>
      </c>
      <c r="F230" s="46"/>
      <c r="G230" s="46"/>
      <c r="H230" s="46"/>
      <c r="I230" s="46"/>
      <c r="J230" s="46"/>
      <c r="K230" s="46"/>
      <c r="L230" s="46">
        <v>0</v>
      </c>
      <c r="M230" s="69"/>
      <c r="N230" s="37"/>
    </row>
    <row r="231" spans="1:14" ht="33.75">
      <c r="A231" s="22">
        <v>228</v>
      </c>
      <c r="B231" s="68">
        <v>3103</v>
      </c>
      <c r="C231" s="131" t="s">
        <v>3512</v>
      </c>
      <c r="D231" s="131"/>
      <c r="E231" s="137" t="s">
        <v>1077</v>
      </c>
      <c r="F231" s="138" t="s">
        <v>1076</v>
      </c>
      <c r="G231" s="135" t="str">
        <f aca="true" t="shared" si="23" ref="G231:G243">HYPERLINK("http://www.gardenbulbs.ru/images/summer_CL/Lilium/"&amp;C231&amp;".jpg","фото1")</f>
        <v>фото1</v>
      </c>
      <c r="H231" s="136">
        <f aca="true" t="shared" si="24" ref="H231:H243">IF(D231&gt;0,HYPERLINK("http://www.gardenbulbs.ru/images/summer_CL/Lilium/"&amp;D231&amp;".jpg","фото2"),"")</f>
      </c>
      <c r="I231" s="48" t="s">
        <v>1075</v>
      </c>
      <c r="J231" s="61">
        <v>120</v>
      </c>
      <c r="K231" s="52">
        <v>5</v>
      </c>
      <c r="L231" s="62">
        <v>152</v>
      </c>
      <c r="M231" s="42"/>
      <c r="N231" s="36">
        <f aca="true" t="shared" si="25" ref="N231:N243">IF(ISERROR(L231*M231),0,L231*M231)</f>
        <v>0</v>
      </c>
    </row>
    <row r="232" spans="1:14" ht="33.75">
      <c r="A232" s="22">
        <v>229</v>
      </c>
      <c r="B232" s="68">
        <v>3294</v>
      </c>
      <c r="C232" s="131" t="s">
        <v>3513</v>
      </c>
      <c r="D232" s="131"/>
      <c r="E232" s="137" t="s">
        <v>1080</v>
      </c>
      <c r="F232" s="138" t="s">
        <v>1079</v>
      </c>
      <c r="G232" s="135" t="str">
        <f t="shared" si="23"/>
        <v>фото1</v>
      </c>
      <c r="H232" s="136">
        <f t="shared" si="24"/>
      </c>
      <c r="I232" s="58" t="s">
        <v>1081</v>
      </c>
      <c r="J232" s="61">
        <v>120</v>
      </c>
      <c r="K232" s="52">
        <v>5</v>
      </c>
      <c r="L232" s="62">
        <v>152</v>
      </c>
      <c r="M232" s="42"/>
      <c r="N232" s="36">
        <f t="shared" si="25"/>
        <v>0</v>
      </c>
    </row>
    <row r="233" spans="1:14" ht="22.5">
      <c r="A233" s="22">
        <v>230</v>
      </c>
      <c r="B233" s="68">
        <v>7247</v>
      </c>
      <c r="C233" s="131" t="s">
        <v>3514</v>
      </c>
      <c r="D233" s="131"/>
      <c r="E233" s="139" t="s">
        <v>3004</v>
      </c>
      <c r="F233" s="138" t="s">
        <v>3005</v>
      </c>
      <c r="G233" s="135" t="str">
        <f t="shared" si="23"/>
        <v>фото1</v>
      </c>
      <c r="H233" s="136">
        <f t="shared" si="24"/>
      </c>
      <c r="I233" s="48" t="s">
        <v>3006</v>
      </c>
      <c r="J233" s="61">
        <v>120</v>
      </c>
      <c r="K233" s="52">
        <v>5</v>
      </c>
      <c r="L233" s="62">
        <v>152</v>
      </c>
      <c r="M233" s="42"/>
      <c r="N233" s="36">
        <f t="shared" si="25"/>
        <v>0</v>
      </c>
    </row>
    <row r="234" spans="1:14" ht="45">
      <c r="A234" s="22">
        <v>231</v>
      </c>
      <c r="B234" s="68">
        <v>3717</v>
      </c>
      <c r="C234" s="131" t="s">
        <v>3515</v>
      </c>
      <c r="D234" s="131"/>
      <c r="E234" s="137" t="s">
        <v>1086</v>
      </c>
      <c r="F234" s="138" t="s">
        <v>1085</v>
      </c>
      <c r="G234" s="135" t="str">
        <f t="shared" si="23"/>
        <v>фото1</v>
      </c>
      <c r="H234" s="136">
        <f t="shared" si="24"/>
      </c>
      <c r="I234" s="48" t="s">
        <v>1087</v>
      </c>
      <c r="J234" s="61">
        <v>90</v>
      </c>
      <c r="K234" s="52">
        <v>5</v>
      </c>
      <c r="L234" s="62">
        <v>152</v>
      </c>
      <c r="M234" s="42"/>
      <c r="N234" s="36">
        <f t="shared" si="25"/>
        <v>0</v>
      </c>
    </row>
    <row r="235" spans="1:14" ht="33.75">
      <c r="A235" s="22">
        <v>232</v>
      </c>
      <c r="B235" s="68">
        <v>465</v>
      </c>
      <c r="C235" s="131" t="s">
        <v>3516</v>
      </c>
      <c r="D235" s="131"/>
      <c r="E235" s="137" t="s">
        <v>1083</v>
      </c>
      <c r="F235" s="138" t="s">
        <v>1082</v>
      </c>
      <c r="G235" s="135" t="str">
        <f t="shared" si="23"/>
        <v>фото1</v>
      </c>
      <c r="H235" s="136">
        <f t="shared" si="24"/>
      </c>
      <c r="I235" s="48" t="s">
        <v>1084</v>
      </c>
      <c r="J235" s="61">
        <v>120</v>
      </c>
      <c r="K235" s="43">
        <v>2</v>
      </c>
      <c r="L235" s="62">
        <v>134</v>
      </c>
      <c r="M235" s="42"/>
      <c r="N235" s="36">
        <f t="shared" si="25"/>
        <v>0</v>
      </c>
    </row>
    <row r="236" spans="1:14" ht="22.5">
      <c r="A236" s="22">
        <v>233</v>
      </c>
      <c r="B236" s="68">
        <v>7248</v>
      </c>
      <c r="C236" s="131" t="s">
        <v>3517</v>
      </c>
      <c r="D236" s="131"/>
      <c r="E236" s="139" t="s">
        <v>3007</v>
      </c>
      <c r="F236" s="138" t="s">
        <v>3008</v>
      </c>
      <c r="G236" s="135" t="str">
        <f t="shared" si="23"/>
        <v>фото1</v>
      </c>
      <c r="H236" s="136">
        <f t="shared" si="24"/>
      </c>
      <c r="I236" s="48" t="s">
        <v>3009</v>
      </c>
      <c r="J236" s="61">
        <v>120</v>
      </c>
      <c r="K236" s="52">
        <v>5</v>
      </c>
      <c r="L236" s="62">
        <v>152</v>
      </c>
      <c r="M236" s="42"/>
      <c r="N236" s="36">
        <f t="shared" si="25"/>
        <v>0</v>
      </c>
    </row>
    <row r="237" spans="1:14" ht="15.75">
      <c r="A237" s="22">
        <v>234</v>
      </c>
      <c r="B237" s="68">
        <v>7251</v>
      </c>
      <c r="C237" s="131" t="s">
        <v>3518</v>
      </c>
      <c r="D237" s="131"/>
      <c r="E237" s="139" t="s">
        <v>3010</v>
      </c>
      <c r="F237" s="138" t="s">
        <v>3011</v>
      </c>
      <c r="G237" s="135" t="str">
        <f t="shared" si="23"/>
        <v>фото1</v>
      </c>
      <c r="H237" s="136">
        <f t="shared" si="24"/>
      </c>
      <c r="I237" s="48" t="s">
        <v>3012</v>
      </c>
      <c r="J237" s="61">
        <v>90</v>
      </c>
      <c r="K237" s="52">
        <v>5</v>
      </c>
      <c r="L237" s="62">
        <v>152</v>
      </c>
      <c r="M237" s="42"/>
      <c r="N237" s="36">
        <f t="shared" si="25"/>
        <v>0</v>
      </c>
    </row>
    <row r="238" spans="1:14" ht="33.75">
      <c r="A238" s="22">
        <v>235</v>
      </c>
      <c r="B238" s="68">
        <v>4469</v>
      </c>
      <c r="C238" s="131" t="s">
        <v>3519</v>
      </c>
      <c r="D238" s="131" t="s">
        <v>3520</v>
      </c>
      <c r="E238" s="137" t="s">
        <v>3013</v>
      </c>
      <c r="F238" s="138" t="s">
        <v>3014</v>
      </c>
      <c r="G238" s="135" t="str">
        <f t="shared" si="23"/>
        <v>фото1</v>
      </c>
      <c r="H238" s="136" t="str">
        <f t="shared" si="24"/>
        <v>фото2</v>
      </c>
      <c r="I238" s="48" t="s">
        <v>3015</v>
      </c>
      <c r="J238" s="61">
        <v>110</v>
      </c>
      <c r="K238" s="52">
        <v>5</v>
      </c>
      <c r="L238" s="62">
        <v>88</v>
      </c>
      <c r="M238" s="42"/>
      <c r="N238" s="36">
        <f t="shared" si="25"/>
        <v>0</v>
      </c>
    </row>
    <row r="239" spans="1:14" ht="33.75">
      <c r="A239" s="22">
        <v>236</v>
      </c>
      <c r="B239" s="68">
        <v>4474</v>
      </c>
      <c r="C239" s="131" t="s">
        <v>3521</v>
      </c>
      <c r="D239" s="131"/>
      <c r="E239" s="137" t="s">
        <v>3016</v>
      </c>
      <c r="F239" s="138" t="s">
        <v>3017</v>
      </c>
      <c r="G239" s="135" t="str">
        <f t="shared" si="23"/>
        <v>фото1</v>
      </c>
      <c r="H239" s="136">
        <f t="shared" si="24"/>
      </c>
      <c r="I239" s="48" t="s">
        <v>3018</v>
      </c>
      <c r="J239" s="61">
        <v>90</v>
      </c>
      <c r="K239" s="43">
        <v>10</v>
      </c>
      <c r="L239" s="62">
        <v>86</v>
      </c>
      <c r="M239" s="42"/>
      <c r="N239" s="36">
        <f t="shared" si="25"/>
        <v>0</v>
      </c>
    </row>
    <row r="240" spans="1:14" ht="22.5">
      <c r="A240" s="22">
        <v>237</v>
      </c>
      <c r="B240" s="68">
        <v>7258</v>
      </c>
      <c r="C240" s="131" t="s">
        <v>3522</v>
      </c>
      <c r="D240" s="131"/>
      <c r="E240" s="139" t="s">
        <v>3019</v>
      </c>
      <c r="F240" s="138" t="s">
        <v>3020</v>
      </c>
      <c r="G240" s="135" t="str">
        <f t="shared" si="23"/>
        <v>фото1</v>
      </c>
      <c r="H240" s="136">
        <f t="shared" si="24"/>
      </c>
      <c r="I240" s="48" t="s">
        <v>3021</v>
      </c>
      <c r="J240" s="61">
        <v>100</v>
      </c>
      <c r="K240" s="52">
        <v>5</v>
      </c>
      <c r="L240" s="62">
        <v>88</v>
      </c>
      <c r="M240" s="42"/>
      <c r="N240" s="36">
        <f t="shared" si="25"/>
        <v>0</v>
      </c>
    </row>
    <row r="241" spans="1:14" ht="15.75">
      <c r="A241" s="22">
        <v>238</v>
      </c>
      <c r="B241" s="68">
        <v>3732</v>
      </c>
      <c r="C241" s="131" t="s">
        <v>3523</v>
      </c>
      <c r="D241" s="131"/>
      <c r="E241" s="137" t="s">
        <v>1092</v>
      </c>
      <c r="F241" s="138" t="s">
        <v>1091</v>
      </c>
      <c r="G241" s="135" t="str">
        <f t="shared" si="23"/>
        <v>фото1</v>
      </c>
      <c r="H241" s="136">
        <f t="shared" si="24"/>
      </c>
      <c r="I241" s="48" t="s">
        <v>1093</v>
      </c>
      <c r="J241" s="61">
        <v>100</v>
      </c>
      <c r="K241" s="43">
        <v>7</v>
      </c>
      <c r="L241" s="62">
        <v>151</v>
      </c>
      <c r="M241" s="42"/>
      <c r="N241" s="36">
        <f t="shared" si="25"/>
        <v>0</v>
      </c>
    </row>
    <row r="242" spans="1:14" ht="22.5">
      <c r="A242" s="22">
        <v>239</v>
      </c>
      <c r="B242" s="68">
        <v>3296</v>
      </c>
      <c r="C242" s="131" t="s">
        <v>3524</v>
      </c>
      <c r="D242" s="131"/>
      <c r="E242" s="137" t="s">
        <v>1095</v>
      </c>
      <c r="F242" s="138" t="s">
        <v>1094</v>
      </c>
      <c r="G242" s="135" t="str">
        <f t="shared" si="23"/>
        <v>фото1</v>
      </c>
      <c r="H242" s="136">
        <f t="shared" si="24"/>
      </c>
      <c r="I242" s="48" t="s">
        <v>1078</v>
      </c>
      <c r="J242" s="61">
        <v>120</v>
      </c>
      <c r="K242" s="43">
        <v>7</v>
      </c>
      <c r="L242" s="62">
        <v>151</v>
      </c>
      <c r="M242" s="42"/>
      <c r="N242" s="36">
        <f t="shared" si="25"/>
        <v>0</v>
      </c>
    </row>
    <row r="243" spans="1:14" ht="33.75">
      <c r="A243" s="22">
        <v>240</v>
      </c>
      <c r="B243" s="68">
        <v>3295</v>
      </c>
      <c r="C243" s="131" t="s">
        <v>3525</v>
      </c>
      <c r="D243" s="131"/>
      <c r="E243" s="137" t="s">
        <v>1089</v>
      </c>
      <c r="F243" s="138" t="s">
        <v>1088</v>
      </c>
      <c r="G243" s="135" t="str">
        <f t="shared" si="23"/>
        <v>фото1</v>
      </c>
      <c r="H243" s="136">
        <f t="shared" si="24"/>
      </c>
      <c r="I243" s="48" t="s">
        <v>1090</v>
      </c>
      <c r="J243" s="61">
        <v>120</v>
      </c>
      <c r="K243" s="43">
        <v>7</v>
      </c>
      <c r="L243" s="62">
        <v>151</v>
      </c>
      <c r="M243" s="42"/>
      <c r="N243" s="36">
        <f t="shared" si="25"/>
        <v>0</v>
      </c>
    </row>
    <row r="244" spans="1:14" ht="12.75" customHeight="1">
      <c r="A244" s="22">
        <v>241</v>
      </c>
      <c r="B244" s="124"/>
      <c r="C244" s="116"/>
      <c r="D244" s="116"/>
      <c r="E244" s="60" t="s">
        <v>1096</v>
      </c>
      <c r="F244" s="60"/>
      <c r="G244" s="60"/>
      <c r="H244" s="60"/>
      <c r="I244" s="60"/>
      <c r="J244" s="60"/>
      <c r="K244" s="60"/>
      <c r="L244" s="60">
        <v>0</v>
      </c>
      <c r="M244" s="40"/>
      <c r="N244" s="35"/>
    </row>
    <row r="245" spans="1:14" ht="33.75">
      <c r="A245" s="22">
        <v>242</v>
      </c>
      <c r="B245" s="68">
        <v>238</v>
      </c>
      <c r="C245" s="131" t="s">
        <v>3526</v>
      </c>
      <c r="D245" s="131"/>
      <c r="E245" s="137" t="s">
        <v>1099</v>
      </c>
      <c r="F245" s="138" t="s">
        <v>1098</v>
      </c>
      <c r="G245" s="135" t="str">
        <f aca="true" t="shared" si="26" ref="G245:G276">HYPERLINK("http://www.gardenbulbs.ru/images/summer_CL/Lilium/"&amp;C245&amp;".jpg","фото1")</f>
        <v>фото1</v>
      </c>
      <c r="H245" s="136">
        <f aca="true" t="shared" si="27" ref="H245:H276">IF(D245&gt;0,HYPERLINK("http://www.gardenbulbs.ru/images/summer_CL/Lilium/"&amp;D245&amp;".jpg","фото2"),"")</f>
      </c>
      <c r="I245" s="48" t="s">
        <v>1100</v>
      </c>
      <c r="J245" s="61">
        <v>120</v>
      </c>
      <c r="K245" s="51">
        <v>10</v>
      </c>
      <c r="L245" s="62">
        <v>28</v>
      </c>
      <c r="M245" s="42"/>
      <c r="N245" s="36">
        <f aca="true" t="shared" si="28" ref="N245:N308">IF(ISERROR(L245*M245),0,L245*M245)</f>
        <v>0</v>
      </c>
    </row>
    <row r="246" spans="1:14" ht="33.75">
      <c r="A246" s="22">
        <v>243</v>
      </c>
      <c r="B246" s="68">
        <v>432</v>
      </c>
      <c r="C246" s="131" t="s">
        <v>3527</v>
      </c>
      <c r="D246" s="131"/>
      <c r="E246" s="137" t="s">
        <v>1102</v>
      </c>
      <c r="F246" s="138" t="s">
        <v>1101</v>
      </c>
      <c r="G246" s="135" t="str">
        <f t="shared" si="26"/>
        <v>фото1</v>
      </c>
      <c r="H246" s="136">
        <f t="shared" si="27"/>
      </c>
      <c r="I246" s="55" t="s">
        <v>1103</v>
      </c>
      <c r="J246" s="61">
        <v>90</v>
      </c>
      <c r="K246" s="51">
        <v>10</v>
      </c>
      <c r="L246" s="62">
        <v>39</v>
      </c>
      <c r="M246" s="42"/>
      <c r="N246" s="36">
        <f t="shared" si="28"/>
        <v>0</v>
      </c>
    </row>
    <row r="247" spans="1:14" ht="33.75">
      <c r="A247" s="22">
        <v>244</v>
      </c>
      <c r="B247" s="68">
        <v>239</v>
      </c>
      <c r="C247" s="131" t="s">
        <v>3528</v>
      </c>
      <c r="D247" s="131"/>
      <c r="E247" s="137" t="s">
        <v>1105</v>
      </c>
      <c r="F247" s="138" t="s">
        <v>1104</v>
      </c>
      <c r="G247" s="135" t="str">
        <f t="shared" si="26"/>
        <v>фото1</v>
      </c>
      <c r="H247" s="136">
        <f t="shared" si="27"/>
      </c>
      <c r="I247" s="48" t="s">
        <v>1106</v>
      </c>
      <c r="J247" s="61">
        <v>120</v>
      </c>
      <c r="K247" s="51">
        <v>10</v>
      </c>
      <c r="L247" s="62">
        <v>29</v>
      </c>
      <c r="M247" s="42"/>
      <c r="N247" s="36">
        <f t="shared" si="28"/>
        <v>0</v>
      </c>
    </row>
    <row r="248" spans="1:14" ht="15.75">
      <c r="A248" s="22">
        <v>245</v>
      </c>
      <c r="B248" s="68">
        <v>3078</v>
      </c>
      <c r="C248" s="131" t="s">
        <v>3529</v>
      </c>
      <c r="D248" s="131"/>
      <c r="E248" s="137" t="s">
        <v>1201</v>
      </c>
      <c r="F248" s="138" t="s">
        <v>1200</v>
      </c>
      <c r="G248" s="135" t="str">
        <f t="shared" si="26"/>
        <v>фото1</v>
      </c>
      <c r="H248" s="136">
        <f t="shared" si="27"/>
      </c>
      <c r="I248" s="48" t="s">
        <v>1202</v>
      </c>
      <c r="J248" s="61">
        <v>115</v>
      </c>
      <c r="K248" s="51">
        <v>10</v>
      </c>
      <c r="L248" s="62">
        <v>39</v>
      </c>
      <c r="M248" s="42"/>
      <c r="N248" s="36">
        <f t="shared" si="28"/>
        <v>0</v>
      </c>
    </row>
    <row r="249" spans="1:14" ht="22.5">
      <c r="A249" s="22">
        <v>246</v>
      </c>
      <c r="B249" s="68">
        <v>240</v>
      </c>
      <c r="C249" s="131" t="s">
        <v>3530</v>
      </c>
      <c r="D249" s="131"/>
      <c r="E249" s="137" t="s">
        <v>1108</v>
      </c>
      <c r="F249" s="138" t="s">
        <v>1107</v>
      </c>
      <c r="G249" s="135" t="str">
        <f t="shared" si="26"/>
        <v>фото1</v>
      </c>
      <c r="H249" s="136">
        <f t="shared" si="27"/>
      </c>
      <c r="I249" s="48" t="s">
        <v>1109</v>
      </c>
      <c r="J249" s="61">
        <v>90</v>
      </c>
      <c r="K249" s="51">
        <v>10</v>
      </c>
      <c r="L249" s="62">
        <v>27</v>
      </c>
      <c r="M249" s="42"/>
      <c r="N249" s="36">
        <f t="shared" si="28"/>
        <v>0</v>
      </c>
    </row>
    <row r="250" spans="1:14" ht="22.5">
      <c r="A250" s="22">
        <v>247</v>
      </c>
      <c r="B250" s="68">
        <v>433</v>
      </c>
      <c r="C250" s="131" t="s">
        <v>3531</v>
      </c>
      <c r="D250" s="131"/>
      <c r="E250" s="137" t="s">
        <v>73</v>
      </c>
      <c r="F250" s="138" t="s">
        <v>74</v>
      </c>
      <c r="G250" s="135" t="str">
        <f t="shared" si="26"/>
        <v>фото1</v>
      </c>
      <c r="H250" s="136">
        <f t="shared" si="27"/>
      </c>
      <c r="I250" s="48" t="s">
        <v>75</v>
      </c>
      <c r="J250" s="61">
        <v>125</v>
      </c>
      <c r="K250" s="51">
        <v>10</v>
      </c>
      <c r="L250" s="62">
        <v>38</v>
      </c>
      <c r="M250" s="42"/>
      <c r="N250" s="36">
        <f t="shared" si="28"/>
        <v>0</v>
      </c>
    </row>
    <row r="251" spans="1:14" ht="15.75">
      <c r="A251" s="22">
        <v>248</v>
      </c>
      <c r="B251" s="68">
        <v>241</v>
      </c>
      <c r="C251" s="131" t="s">
        <v>3532</v>
      </c>
      <c r="D251" s="131"/>
      <c r="E251" s="139" t="s">
        <v>1111</v>
      </c>
      <c r="F251" s="140" t="s">
        <v>1110</v>
      </c>
      <c r="G251" s="135" t="str">
        <f t="shared" si="26"/>
        <v>фото1</v>
      </c>
      <c r="H251" s="136">
        <f t="shared" si="27"/>
      </c>
      <c r="I251" s="53" t="s">
        <v>1112</v>
      </c>
      <c r="J251" s="63">
        <v>110</v>
      </c>
      <c r="K251" s="51">
        <v>10</v>
      </c>
      <c r="L251" s="62">
        <v>36</v>
      </c>
      <c r="M251" s="42"/>
      <c r="N251" s="36">
        <f t="shared" si="28"/>
        <v>0</v>
      </c>
    </row>
    <row r="252" spans="1:14" ht="22.5">
      <c r="A252" s="22">
        <v>249</v>
      </c>
      <c r="B252" s="68">
        <v>242</v>
      </c>
      <c r="C252" s="131" t="s">
        <v>3533</v>
      </c>
      <c r="D252" s="131"/>
      <c r="E252" s="137" t="s">
        <v>1114</v>
      </c>
      <c r="F252" s="138" t="s">
        <v>1113</v>
      </c>
      <c r="G252" s="135" t="str">
        <f t="shared" si="26"/>
        <v>фото1</v>
      </c>
      <c r="H252" s="136">
        <f t="shared" si="27"/>
      </c>
      <c r="I252" s="48" t="s">
        <v>1115</v>
      </c>
      <c r="J252" s="61">
        <v>125</v>
      </c>
      <c r="K252" s="51">
        <v>10</v>
      </c>
      <c r="L252" s="62">
        <v>49</v>
      </c>
      <c r="M252" s="42"/>
      <c r="N252" s="36">
        <f t="shared" si="28"/>
        <v>0</v>
      </c>
    </row>
    <row r="253" spans="1:14" ht="22.5">
      <c r="A253" s="22">
        <v>250</v>
      </c>
      <c r="B253" s="68">
        <v>435</v>
      </c>
      <c r="C253" s="131" t="s">
        <v>3534</v>
      </c>
      <c r="D253" s="131"/>
      <c r="E253" s="139" t="s">
        <v>1117</v>
      </c>
      <c r="F253" s="140" t="s">
        <v>1116</v>
      </c>
      <c r="G253" s="135" t="str">
        <f t="shared" si="26"/>
        <v>фото1</v>
      </c>
      <c r="H253" s="136">
        <f t="shared" si="27"/>
      </c>
      <c r="I253" s="53" t="s">
        <v>1118</v>
      </c>
      <c r="J253" s="63">
        <v>105</v>
      </c>
      <c r="K253" s="51">
        <v>10</v>
      </c>
      <c r="L253" s="62">
        <v>34</v>
      </c>
      <c r="M253" s="42"/>
      <c r="N253" s="36">
        <f t="shared" si="28"/>
        <v>0</v>
      </c>
    </row>
    <row r="254" spans="1:14" ht="22.5">
      <c r="A254" s="22">
        <v>251</v>
      </c>
      <c r="B254" s="68">
        <v>243</v>
      </c>
      <c r="C254" s="131" t="s">
        <v>3535</v>
      </c>
      <c r="D254" s="131"/>
      <c r="E254" s="137" t="s">
        <v>1198</v>
      </c>
      <c r="F254" s="138" t="s">
        <v>1197</v>
      </c>
      <c r="G254" s="135" t="str">
        <f t="shared" si="26"/>
        <v>фото1</v>
      </c>
      <c r="H254" s="136">
        <f t="shared" si="27"/>
      </c>
      <c r="I254" s="48" t="s">
        <v>1199</v>
      </c>
      <c r="J254" s="61">
        <v>100</v>
      </c>
      <c r="K254" s="51">
        <v>10</v>
      </c>
      <c r="L254" s="62">
        <v>33</v>
      </c>
      <c r="M254" s="42"/>
      <c r="N254" s="36">
        <f t="shared" si="28"/>
        <v>0</v>
      </c>
    </row>
    <row r="255" spans="1:14" ht="45">
      <c r="A255" s="22">
        <v>252</v>
      </c>
      <c r="B255" s="68">
        <v>1458</v>
      </c>
      <c r="C255" s="131" t="s">
        <v>3536</v>
      </c>
      <c r="D255" s="131"/>
      <c r="E255" s="141" t="s">
        <v>1578</v>
      </c>
      <c r="F255" s="142" t="s">
        <v>1577</v>
      </c>
      <c r="G255" s="135" t="str">
        <f t="shared" si="26"/>
        <v>фото1</v>
      </c>
      <c r="H255" s="136">
        <f t="shared" si="27"/>
      </c>
      <c r="I255" s="59" t="s">
        <v>1579</v>
      </c>
      <c r="J255" s="65">
        <v>120</v>
      </c>
      <c r="K255" s="51">
        <v>10</v>
      </c>
      <c r="L255" s="62">
        <v>54</v>
      </c>
      <c r="M255" s="42"/>
      <c r="N255" s="36">
        <f t="shared" si="28"/>
        <v>0</v>
      </c>
    </row>
    <row r="256" spans="1:14" ht="33.75">
      <c r="A256" s="22">
        <v>253</v>
      </c>
      <c r="B256" s="68">
        <v>1457</v>
      </c>
      <c r="C256" s="131" t="s">
        <v>3537</v>
      </c>
      <c r="D256" s="131"/>
      <c r="E256" s="141" t="s">
        <v>1575</v>
      </c>
      <c r="F256" s="142" t="s">
        <v>1574</v>
      </c>
      <c r="G256" s="135" t="str">
        <f t="shared" si="26"/>
        <v>фото1</v>
      </c>
      <c r="H256" s="136">
        <f t="shared" si="27"/>
      </c>
      <c r="I256" s="59" t="s">
        <v>1576</v>
      </c>
      <c r="J256" s="65">
        <v>120</v>
      </c>
      <c r="K256" s="51">
        <v>10</v>
      </c>
      <c r="L256" s="62">
        <v>44</v>
      </c>
      <c r="M256" s="42"/>
      <c r="N256" s="36">
        <f t="shared" si="28"/>
        <v>0</v>
      </c>
    </row>
    <row r="257" spans="1:14" ht="33.75">
      <c r="A257" s="22">
        <v>254</v>
      </c>
      <c r="B257" s="68">
        <v>3692</v>
      </c>
      <c r="C257" s="131" t="s">
        <v>3538</v>
      </c>
      <c r="D257" s="131"/>
      <c r="E257" s="137" t="s">
        <v>1123</v>
      </c>
      <c r="F257" s="138" t="s">
        <v>1122</v>
      </c>
      <c r="G257" s="135" t="str">
        <f t="shared" si="26"/>
        <v>фото1</v>
      </c>
      <c r="H257" s="136">
        <f t="shared" si="27"/>
      </c>
      <c r="I257" s="48" t="s">
        <v>1124</v>
      </c>
      <c r="J257" s="61">
        <v>110</v>
      </c>
      <c r="K257" s="52">
        <v>10</v>
      </c>
      <c r="L257" s="62">
        <v>39</v>
      </c>
      <c r="M257" s="42"/>
      <c r="N257" s="36">
        <f t="shared" si="28"/>
        <v>0</v>
      </c>
    </row>
    <row r="258" spans="1:14" ht="22.5">
      <c r="A258" s="22">
        <v>255</v>
      </c>
      <c r="B258" s="68">
        <v>244</v>
      </c>
      <c r="C258" s="131" t="s">
        <v>3539</v>
      </c>
      <c r="D258" s="131"/>
      <c r="E258" s="137" t="s">
        <v>1120</v>
      </c>
      <c r="F258" s="138" t="s">
        <v>1119</v>
      </c>
      <c r="G258" s="135" t="str">
        <f t="shared" si="26"/>
        <v>фото1</v>
      </c>
      <c r="H258" s="136">
        <f t="shared" si="27"/>
      </c>
      <c r="I258" s="48" t="s">
        <v>1121</v>
      </c>
      <c r="J258" s="61">
        <v>125</v>
      </c>
      <c r="K258" s="51">
        <v>10</v>
      </c>
      <c r="L258" s="62">
        <v>39</v>
      </c>
      <c r="M258" s="42"/>
      <c r="N258" s="36">
        <f t="shared" si="28"/>
        <v>0</v>
      </c>
    </row>
    <row r="259" spans="1:14" ht="33.75">
      <c r="A259" s="22">
        <v>256</v>
      </c>
      <c r="B259" s="68">
        <v>245</v>
      </c>
      <c r="C259" s="131" t="s">
        <v>3540</v>
      </c>
      <c r="D259" s="131"/>
      <c r="E259" s="137" t="s">
        <v>1126</v>
      </c>
      <c r="F259" s="138" t="s">
        <v>1125</v>
      </c>
      <c r="G259" s="135" t="str">
        <f t="shared" si="26"/>
        <v>фото1</v>
      </c>
      <c r="H259" s="136">
        <f t="shared" si="27"/>
      </c>
      <c r="I259" s="48" t="s">
        <v>1127</v>
      </c>
      <c r="J259" s="61">
        <v>100</v>
      </c>
      <c r="K259" s="51">
        <v>10</v>
      </c>
      <c r="L259" s="62">
        <v>45</v>
      </c>
      <c r="M259" s="42"/>
      <c r="N259" s="36">
        <f t="shared" si="28"/>
        <v>0</v>
      </c>
    </row>
    <row r="260" spans="1:14" ht="33.75">
      <c r="A260" s="22">
        <v>257</v>
      </c>
      <c r="B260" s="68">
        <v>1459</v>
      </c>
      <c r="C260" s="131" t="s">
        <v>3541</v>
      </c>
      <c r="D260" s="131"/>
      <c r="E260" s="137" t="s">
        <v>1129</v>
      </c>
      <c r="F260" s="138" t="s">
        <v>1128</v>
      </c>
      <c r="G260" s="135" t="str">
        <f t="shared" si="26"/>
        <v>фото1</v>
      </c>
      <c r="H260" s="136">
        <f t="shared" si="27"/>
      </c>
      <c r="I260" s="48" t="s">
        <v>1130</v>
      </c>
      <c r="J260" s="61">
        <v>120</v>
      </c>
      <c r="K260" s="52">
        <v>10</v>
      </c>
      <c r="L260" s="62">
        <v>38</v>
      </c>
      <c r="M260" s="42"/>
      <c r="N260" s="36">
        <f t="shared" si="28"/>
        <v>0</v>
      </c>
    </row>
    <row r="261" spans="1:14" ht="33.75">
      <c r="A261" s="22">
        <v>258</v>
      </c>
      <c r="B261" s="68">
        <v>3832</v>
      </c>
      <c r="C261" s="131" t="s">
        <v>3542</v>
      </c>
      <c r="D261" s="131"/>
      <c r="E261" s="137" t="s">
        <v>76</v>
      </c>
      <c r="F261" s="138" t="s">
        <v>77</v>
      </c>
      <c r="G261" s="135" t="str">
        <f t="shared" si="26"/>
        <v>фото1</v>
      </c>
      <c r="H261" s="136">
        <f t="shared" si="27"/>
      </c>
      <c r="I261" s="48" t="s">
        <v>3022</v>
      </c>
      <c r="J261" s="61">
        <v>120</v>
      </c>
      <c r="K261" s="51">
        <v>10</v>
      </c>
      <c r="L261" s="62">
        <v>39</v>
      </c>
      <c r="M261" s="42"/>
      <c r="N261" s="36">
        <f t="shared" si="28"/>
        <v>0</v>
      </c>
    </row>
    <row r="262" spans="1:14" ht="22.5">
      <c r="A262" s="22">
        <v>259</v>
      </c>
      <c r="B262" s="68">
        <v>436</v>
      </c>
      <c r="C262" s="131" t="s">
        <v>3543</v>
      </c>
      <c r="D262" s="131"/>
      <c r="E262" s="137" t="s">
        <v>1132</v>
      </c>
      <c r="F262" s="138" t="s">
        <v>1131</v>
      </c>
      <c r="G262" s="135" t="str">
        <f t="shared" si="26"/>
        <v>фото1</v>
      </c>
      <c r="H262" s="136">
        <f t="shared" si="27"/>
      </c>
      <c r="I262" s="48" t="s">
        <v>1133</v>
      </c>
      <c r="J262" s="61">
        <v>110</v>
      </c>
      <c r="K262" s="51">
        <v>10</v>
      </c>
      <c r="L262" s="62">
        <v>38</v>
      </c>
      <c r="M262" s="42"/>
      <c r="N262" s="36">
        <f t="shared" si="28"/>
        <v>0</v>
      </c>
    </row>
    <row r="263" spans="1:14" ht="33.75">
      <c r="A263" s="22">
        <v>260</v>
      </c>
      <c r="B263" s="68">
        <v>246</v>
      </c>
      <c r="C263" s="131" t="s">
        <v>3544</v>
      </c>
      <c r="D263" s="131"/>
      <c r="E263" s="137" t="s">
        <v>1135</v>
      </c>
      <c r="F263" s="138" t="s">
        <v>1134</v>
      </c>
      <c r="G263" s="135" t="str">
        <f t="shared" si="26"/>
        <v>фото1</v>
      </c>
      <c r="H263" s="136">
        <f t="shared" si="27"/>
      </c>
      <c r="I263" s="48" t="s">
        <v>1136</v>
      </c>
      <c r="J263" s="61">
        <v>120</v>
      </c>
      <c r="K263" s="51">
        <v>10</v>
      </c>
      <c r="L263" s="62">
        <v>27</v>
      </c>
      <c r="M263" s="42"/>
      <c r="N263" s="36">
        <f t="shared" si="28"/>
        <v>0</v>
      </c>
    </row>
    <row r="264" spans="1:14" ht="22.5">
      <c r="A264" s="22">
        <v>261</v>
      </c>
      <c r="B264" s="68">
        <v>438</v>
      </c>
      <c r="C264" s="131" t="s">
        <v>3545</v>
      </c>
      <c r="D264" s="131"/>
      <c r="E264" s="137" t="s">
        <v>1138</v>
      </c>
      <c r="F264" s="138" t="s">
        <v>1137</v>
      </c>
      <c r="G264" s="135" t="str">
        <f t="shared" si="26"/>
        <v>фото1</v>
      </c>
      <c r="H264" s="136">
        <f t="shared" si="27"/>
      </c>
      <c r="I264" s="48" t="s">
        <v>1139</v>
      </c>
      <c r="J264" s="61">
        <v>105</v>
      </c>
      <c r="K264" s="51">
        <v>10</v>
      </c>
      <c r="L264" s="62">
        <v>39</v>
      </c>
      <c r="M264" s="42"/>
      <c r="N264" s="36">
        <f t="shared" si="28"/>
        <v>0</v>
      </c>
    </row>
    <row r="265" spans="1:14" ht="22.5">
      <c r="A265" s="22">
        <v>262</v>
      </c>
      <c r="B265" s="68">
        <v>3074</v>
      </c>
      <c r="C265" s="131" t="s">
        <v>3546</v>
      </c>
      <c r="D265" s="131"/>
      <c r="E265" s="137" t="s">
        <v>1141</v>
      </c>
      <c r="F265" s="138" t="s">
        <v>1140</v>
      </c>
      <c r="G265" s="135" t="str">
        <f t="shared" si="26"/>
        <v>фото1</v>
      </c>
      <c r="H265" s="136">
        <f t="shared" si="27"/>
      </c>
      <c r="I265" s="48" t="s">
        <v>1142</v>
      </c>
      <c r="J265" s="61">
        <v>120</v>
      </c>
      <c r="K265" s="52">
        <v>10</v>
      </c>
      <c r="L265" s="62">
        <v>50</v>
      </c>
      <c r="M265" s="42"/>
      <c r="N265" s="36">
        <f t="shared" si="28"/>
        <v>0</v>
      </c>
    </row>
    <row r="266" spans="1:14" ht="15.75">
      <c r="A266" s="22">
        <v>263</v>
      </c>
      <c r="B266" s="68">
        <v>4470</v>
      </c>
      <c r="C266" s="131" t="s">
        <v>3547</v>
      </c>
      <c r="D266" s="131"/>
      <c r="E266" s="137" t="s">
        <v>3023</v>
      </c>
      <c r="F266" s="138" t="s">
        <v>3024</v>
      </c>
      <c r="G266" s="135" t="str">
        <f t="shared" si="26"/>
        <v>фото1</v>
      </c>
      <c r="H266" s="136">
        <f t="shared" si="27"/>
      </c>
      <c r="I266" s="48" t="s">
        <v>3025</v>
      </c>
      <c r="J266" s="61">
        <v>120</v>
      </c>
      <c r="K266" s="52">
        <v>10</v>
      </c>
      <c r="L266" s="62">
        <v>52</v>
      </c>
      <c r="M266" s="42"/>
      <c r="N266" s="36">
        <f t="shared" si="28"/>
        <v>0</v>
      </c>
    </row>
    <row r="267" spans="1:14" ht="22.5">
      <c r="A267" s="22">
        <v>264</v>
      </c>
      <c r="B267" s="68">
        <v>4471</v>
      </c>
      <c r="C267" s="131" t="s">
        <v>3548</v>
      </c>
      <c r="D267" s="131"/>
      <c r="E267" s="137" t="s">
        <v>3026</v>
      </c>
      <c r="F267" s="138" t="s">
        <v>3027</v>
      </c>
      <c r="G267" s="135" t="str">
        <f t="shared" si="26"/>
        <v>фото1</v>
      </c>
      <c r="H267" s="136">
        <f t="shared" si="27"/>
      </c>
      <c r="I267" s="48" t="s">
        <v>3028</v>
      </c>
      <c r="J267" s="61">
        <v>120</v>
      </c>
      <c r="K267" s="52">
        <v>10</v>
      </c>
      <c r="L267" s="62">
        <v>49</v>
      </c>
      <c r="M267" s="42"/>
      <c r="N267" s="36">
        <f t="shared" si="28"/>
        <v>0</v>
      </c>
    </row>
    <row r="268" spans="1:14" ht="33.75">
      <c r="A268" s="22">
        <v>265</v>
      </c>
      <c r="B268" s="68">
        <v>3836</v>
      </c>
      <c r="C268" s="131" t="s">
        <v>3549</v>
      </c>
      <c r="D268" s="131"/>
      <c r="E268" s="137" t="s">
        <v>3029</v>
      </c>
      <c r="F268" s="138" t="s">
        <v>3030</v>
      </c>
      <c r="G268" s="135" t="str">
        <f t="shared" si="26"/>
        <v>фото1</v>
      </c>
      <c r="H268" s="136">
        <f t="shared" si="27"/>
      </c>
      <c r="I268" s="48" t="s">
        <v>3031</v>
      </c>
      <c r="J268" s="61">
        <v>130</v>
      </c>
      <c r="K268" s="52">
        <v>10</v>
      </c>
      <c r="L268" s="62">
        <v>68</v>
      </c>
      <c r="M268" s="42"/>
      <c r="N268" s="36">
        <f t="shared" si="28"/>
        <v>0</v>
      </c>
    </row>
    <row r="269" spans="1:14" ht="22.5">
      <c r="A269" s="22">
        <v>266</v>
      </c>
      <c r="B269" s="68">
        <v>3751</v>
      </c>
      <c r="C269" s="131" t="s">
        <v>3550</v>
      </c>
      <c r="D269" s="131"/>
      <c r="E269" s="137" t="s">
        <v>3032</v>
      </c>
      <c r="F269" s="138" t="s">
        <v>3033</v>
      </c>
      <c r="G269" s="135" t="str">
        <f t="shared" si="26"/>
        <v>фото1</v>
      </c>
      <c r="H269" s="136">
        <f t="shared" si="27"/>
      </c>
      <c r="I269" s="48" t="s">
        <v>3034</v>
      </c>
      <c r="J269" s="61">
        <v>110</v>
      </c>
      <c r="K269" s="52">
        <v>10</v>
      </c>
      <c r="L269" s="62">
        <v>32</v>
      </c>
      <c r="M269" s="42"/>
      <c r="N269" s="36">
        <f t="shared" si="28"/>
        <v>0</v>
      </c>
    </row>
    <row r="270" spans="1:14" ht="33.75">
      <c r="A270" s="22">
        <v>267</v>
      </c>
      <c r="B270" s="68">
        <v>4473</v>
      </c>
      <c r="C270" s="131" t="s">
        <v>3551</v>
      </c>
      <c r="D270" s="131"/>
      <c r="E270" s="137" t="s">
        <v>78</v>
      </c>
      <c r="F270" s="138" t="s">
        <v>79</v>
      </c>
      <c r="G270" s="135" t="str">
        <f t="shared" si="26"/>
        <v>фото1</v>
      </c>
      <c r="H270" s="136">
        <f t="shared" si="27"/>
      </c>
      <c r="I270" s="48" t="s">
        <v>80</v>
      </c>
      <c r="J270" s="61">
        <v>110</v>
      </c>
      <c r="K270" s="52">
        <v>10</v>
      </c>
      <c r="L270" s="62">
        <v>39</v>
      </c>
      <c r="M270" s="42"/>
      <c r="N270" s="36">
        <f t="shared" si="28"/>
        <v>0</v>
      </c>
    </row>
    <row r="271" spans="1:14" ht="33.75">
      <c r="A271" s="22">
        <v>268</v>
      </c>
      <c r="B271" s="68">
        <v>3705</v>
      </c>
      <c r="C271" s="131" t="s">
        <v>3552</v>
      </c>
      <c r="D271" s="131"/>
      <c r="E271" s="137" t="s">
        <v>1156</v>
      </c>
      <c r="F271" s="138" t="s">
        <v>1155</v>
      </c>
      <c r="G271" s="135" t="str">
        <f t="shared" si="26"/>
        <v>фото1</v>
      </c>
      <c r="H271" s="136">
        <f t="shared" si="27"/>
      </c>
      <c r="I271" s="48" t="s">
        <v>1157</v>
      </c>
      <c r="J271" s="61">
        <v>110</v>
      </c>
      <c r="K271" s="52">
        <v>10</v>
      </c>
      <c r="L271" s="62">
        <v>32</v>
      </c>
      <c r="M271" s="42"/>
      <c r="N271" s="36">
        <f t="shared" si="28"/>
        <v>0</v>
      </c>
    </row>
    <row r="272" spans="1:14" ht="22.5">
      <c r="A272" s="22">
        <v>269</v>
      </c>
      <c r="B272" s="68">
        <v>250</v>
      </c>
      <c r="C272" s="131" t="s">
        <v>3553</v>
      </c>
      <c r="D272" s="131"/>
      <c r="E272" s="137" t="s">
        <v>3035</v>
      </c>
      <c r="F272" s="138" t="s">
        <v>3036</v>
      </c>
      <c r="G272" s="135" t="str">
        <f t="shared" si="26"/>
        <v>фото1</v>
      </c>
      <c r="H272" s="136">
        <f t="shared" si="27"/>
      </c>
      <c r="I272" s="48" t="s">
        <v>3037</v>
      </c>
      <c r="J272" s="61">
        <v>110</v>
      </c>
      <c r="K272" s="51">
        <v>10</v>
      </c>
      <c r="L272" s="62">
        <v>34</v>
      </c>
      <c r="M272" s="42"/>
      <c r="N272" s="36">
        <f t="shared" si="28"/>
        <v>0</v>
      </c>
    </row>
    <row r="273" spans="1:14" ht="33.75">
      <c r="A273" s="22">
        <v>270</v>
      </c>
      <c r="B273" s="68">
        <v>3706</v>
      </c>
      <c r="C273" s="131" t="s">
        <v>3554</v>
      </c>
      <c r="D273" s="131"/>
      <c r="E273" s="137" t="s">
        <v>1159</v>
      </c>
      <c r="F273" s="138" t="s">
        <v>1158</v>
      </c>
      <c r="G273" s="135" t="str">
        <f t="shared" si="26"/>
        <v>фото1</v>
      </c>
      <c r="H273" s="136">
        <f t="shared" si="27"/>
      </c>
      <c r="I273" s="48" t="s">
        <v>1160</v>
      </c>
      <c r="J273" s="61">
        <v>110</v>
      </c>
      <c r="K273" s="52">
        <v>10</v>
      </c>
      <c r="L273" s="62">
        <v>33</v>
      </c>
      <c r="M273" s="42"/>
      <c r="N273" s="36">
        <f t="shared" si="28"/>
        <v>0</v>
      </c>
    </row>
    <row r="274" spans="1:14" ht="22.5">
      <c r="A274" s="22">
        <v>271</v>
      </c>
      <c r="B274" s="68">
        <v>3837</v>
      </c>
      <c r="C274" s="131" t="s">
        <v>3555</v>
      </c>
      <c r="D274" s="131"/>
      <c r="E274" s="137" t="s">
        <v>81</v>
      </c>
      <c r="F274" s="137" t="s">
        <v>82</v>
      </c>
      <c r="G274" s="135" t="str">
        <f t="shared" si="26"/>
        <v>фото1</v>
      </c>
      <c r="H274" s="136">
        <f t="shared" si="27"/>
      </c>
      <c r="I274" s="56" t="s">
        <v>83</v>
      </c>
      <c r="J274" s="61">
        <v>90</v>
      </c>
      <c r="K274" s="52">
        <v>10</v>
      </c>
      <c r="L274" s="62">
        <v>38</v>
      </c>
      <c r="M274" s="42"/>
      <c r="N274" s="36">
        <f t="shared" si="28"/>
        <v>0</v>
      </c>
    </row>
    <row r="275" spans="1:14" ht="22.5">
      <c r="A275" s="22">
        <v>272</v>
      </c>
      <c r="B275" s="68">
        <v>2857</v>
      </c>
      <c r="C275" s="131" t="s">
        <v>3556</v>
      </c>
      <c r="D275" s="131"/>
      <c r="E275" s="137" t="s">
        <v>1162</v>
      </c>
      <c r="F275" s="138" t="s">
        <v>1161</v>
      </c>
      <c r="G275" s="135" t="str">
        <f t="shared" si="26"/>
        <v>фото1</v>
      </c>
      <c r="H275" s="136">
        <f t="shared" si="27"/>
      </c>
      <c r="I275" s="48" t="s">
        <v>1163</v>
      </c>
      <c r="J275" s="61">
        <v>110</v>
      </c>
      <c r="K275" s="51">
        <v>10</v>
      </c>
      <c r="L275" s="62">
        <v>29</v>
      </c>
      <c r="M275" s="42"/>
      <c r="N275" s="36">
        <f t="shared" si="28"/>
        <v>0</v>
      </c>
    </row>
    <row r="276" spans="1:14" ht="22.5">
      <c r="A276" s="22">
        <v>273</v>
      </c>
      <c r="B276" s="68">
        <v>3839</v>
      </c>
      <c r="C276" s="131" t="s">
        <v>3557</v>
      </c>
      <c r="D276" s="131"/>
      <c r="E276" s="137" t="s">
        <v>1165</v>
      </c>
      <c r="F276" s="138" t="s">
        <v>1164</v>
      </c>
      <c r="G276" s="135" t="str">
        <f t="shared" si="26"/>
        <v>фото1</v>
      </c>
      <c r="H276" s="136">
        <f t="shared" si="27"/>
      </c>
      <c r="I276" s="48" t="s">
        <v>1166</v>
      </c>
      <c r="J276" s="61">
        <v>100</v>
      </c>
      <c r="K276" s="51">
        <v>10</v>
      </c>
      <c r="L276" s="62">
        <v>32</v>
      </c>
      <c r="M276" s="42"/>
      <c r="N276" s="36">
        <f t="shared" si="28"/>
        <v>0</v>
      </c>
    </row>
    <row r="277" spans="1:14" ht="22.5">
      <c r="A277" s="22">
        <v>274</v>
      </c>
      <c r="B277" s="68">
        <v>7237</v>
      </c>
      <c r="C277" s="131" t="s">
        <v>3558</v>
      </c>
      <c r="D277" s="131"/>
      <c r="E277" s="139" t="s">
        <v>3038</v>
      </c>
      <c r="F277" s="138" t="s">
        <v>3039</v>
      </c>
      <c r="G277" s="135" t="str">
        <f aca="true" t="shared" si="29" ref="G277:G308">HYPERLINK("http://www.gardenbulbs.ru/images/summer_CL/Lilium/"&amp;C277&amp;".jpg","фото1")</f>
        <v>фото1</v>
      </c>
      <c r="H277" s="136">
        <f aca="true" t="shared" si="30" ref="H277:H308">IF(D277&gt;0,HYPERLINK("http://www.gardenbulbs.ru/images/summer_CL/Lilium/"&amp;D277&amp;".jpg","фото2"),"")</f>
      </c>
      <c r="I277" s="48" t="s">
        <v>3040</v>
      </c>
      <c r="J277" s="61">
        <v>110</v>
      </c>
      <c r="K277" s="51">
        <v>10</v>
      </c>
      <c r="L277" s="62">
        <v>58</v>
      </c>
      <c r="M277" s="42"/>
      <c r="N277" s="36">
        <f t="shared" si="28"/>
        <v>0</v>
      </c>
    </row>
    <row r="278" spans="1:14" ht="33.75">
      <c r="A278" s="22">
        <v>275</v>
      </c>
      <c r="B278" s="68">
        <v>3076</v>
      </c>
      <c r="C278" s="131" t="s">
        <v>3559</v>
      </c>
      <c r="D278" s="131"/>
      <c r="E278" s="137" t="s">
        <v>1150</v>
      </c>
      <c r="F278" s="138" t="s">
        <v>1149</v>
      </c>
      <c r="G278" s="135" t="str">
        <f t="shared" si="29"/>
        <v>фото1</v>
      </c>
      <c r="H278" s="136">
        <f t="shared" si="30"/>
      </c>
      <c r="I278" s="48" t="s">
        <v>1151</v>
      </c>
      <c r="J278" s="61">
        <v>125</v>
      </c>
      <c r="K278" s="52">
        <v>10</v>
      </c>
      <c r="L278" s="62">
        <v>42</v>
      </c>
      <c r="M278" s="42"/>
      <c r="N278" s="36">
        <f t="shared" si="28"/>
        <v>0</v>
      </c>
    </row>
    <row r="279" spans="1:14" ht="33.75">
      <c r="A279" s="22">
        <v>276</v>
      </c>
      <c r="B279" s="68">
        <v>252</v>
      </c>
      <c r="C279" s="131" t="s">
        <v>3560</v>
      </c>
      <c r="D279" s="131"/>
      <c r="E279" s="137" t="s">
        <v>1147</v>
      </c>
      <c r="F279" s="138" t="s">
        <v>1146</v>
      </c>
      <c r="G279" s="135" t="str">
        <f t="shared" si="29"/>
        <v>фото1</v>
      </c>
      <c r="H279" s="136">
        <f t="shared" si="30"/>
      </c>
      <c r="I279" s="48" t="s">
        <v>1148</v>
      </c>
      <c r="J279" s="61">
        <v>100</v>
      </c>
      <c r="K279" s="51">
        <v>10</v>
      </c>
      <c r="L279" s="62">
        <v>42</v>
      </c>
      <c r="M279" s="42"/>
      <c r="N279" s="36">
        <f t="shared" si="28"/>
        <v>0</v>
      </c>
    </row>
    <row r="280" spans="1:14" ht="15.75">
      <c r="A280" s="22">
        <v>277</v>
      </c>
      <c r="B280" s="68">
        <v>2867</v>
      </c>
      <c r="C280" s="131" t="s">
        <v>3561</v>
      </c>
      <c r="D280" s="131"/>
      <c r="E280" s="137" t="s">
        <v>3041</v>
      </c>
      <c r="F280" s="138" t="s">
        <v>3042</v>
      </c>
      <c r="G280" s="135" t="str">
        <f t="shared" si="29"/>
        <v>фото1</v>
      </c>
      <c r="H280" s="136">
        <f t="shared" si="30"/>
      </c>
      <c r="I280" s="48" t="s">
        <v>2922</v>
      </c>
      <c r="J280" s="61">
        <v>110</v>
      </c>
      <c r="K280" s="51">
        <v>10</v>
      </c>
      <c r="L280" s="62">
        <v>32</v>
      </c>
      <c r="M280" s="42"/>
      <c r="N280" s="36">
        <f t="shared" si="28"/>
        <v>0</v>
      </c>
    </row>
    <row r="281" spans="1:14" ht="22.5">
      <c r="A281" s="22">
        <v>278</v>
      </c>
      <c r="B281" s="68">
        <v>1568</v>
      </c>
      <c r="C281" s="131" t="s">
        <v>3562</v>
      </c>
      <c r="D281" s="131"/>
      <c r="E281" s="137" t="s">
        <v>84</v>
      </c>
      <c r="F281" s="138" t="s">
        <v>85</v>
      </c>
      <c r="G281" s="135" t="str">
        <f t="shared" si="29"/>
        <v>фото1</v>
      </c>
      <c r="H281" s="136">
        <f t="shared" si="30"/>
      </c>
      <c r="I281" s="48" t="s">
        <v>86</v>
      </c>
      <c r="J281" s="61">
        <v>120</v>
      </c>
      <c r="K281" s="52">
        <v>10</v>
      </c>
      <c r="L281" s="62">
        <v>42</v>
      </c>
      <c r="M281" s="42"/>
      <c r="N281" s="36">
        <f t="shared" si="28"/>
        <v>0</v>
      </c>
    </row>
    <row r="282" spans="1:14" ht="33.75">
      <c r="A282" s="22">
        <v>279</v>
      </c>
      <c r="B282" s="68">
        <v>3017</v>
      </c>
      <c r="C282" s="131" t="s">
        <v>3563</v>
      </c>
      <c r="D282" s="131"/>
      <c r="E282" s="137" t="s">
        <v>1269</v>
      </c>
      <c r="F282" s="138" t="s">
        <v>1268</v>
      </c>
      <c r="G282" s="135" t="str">
        <f t="shared" si="29"/>
        <v>фото1</v>
      </c>
      <c r="H282" s="136">
        <f t="shared" si="30"/>
      </c>
      <c r="I282" s="48" t="s">
        <v>1270</v>
      </c>
      <c r="J282" s="61">
        <v>120</v>
      </c>
      <c r="K282" s="52">
        <v>10</v>
      </c>
      <c r="L282" s="62">
        <v>53</v>
      </c>
      <c r="M282" s="42"/>
      <c r="N282" s="36">
        <f t="shared" si="28"/>
        <v>0</v>
      </c>
    </row>
    <row r="283" spans="1:14" ht="22.5">
      <c r="A283" s="22">
        <v>280</v>
      </c>
      <c r="B283" s="68">
        <v>3097</v>
      </c>
      <c r="C283" s="131" t="s">
        <v>3564</v>
      </c>
      <c r="D283" s="131"/>
      <c r="E283" s="137" t="s">
        <v>356</v>
      </c>
      <c r="F283" s="138" t="s">
        <v>355</v>
      </c>
      <c r="G283" s="135" t="str">
        <f t="shared" si="29"/>
        <v>фото1</v>
      </c>
      <c r="H283" s="136">
        <f t="shared" si="30"/>
      </c>
      <c r="I283" s="48" t="s">
        <v>357</v>
      </c>
      <c r="J283" s="61">
        <v>125</v>
      </c>
      <c r="K283" s="52">
        <v>10</v>
      </c>
      <c r="L283" s="62">
        <v>42</v>
      </c>
      <c r="M283" s="42"/>
      <c r="N283" s="36">
        <f t="shared" si="28"/>
        <v>0</v>
      </c>
    </row>
    <row r="284" spans="1:14" ht="22.5">
      <c r="A284" s="22">
        <v>281</v>
      </c>
      <c r="B284" s="68">
        <v>7240</v>
      </c>
      <c r="C284" s="131" t="s">
        <v>3565</v>
      </c>
      <c r="D284" s="131"/>
      <c r="E284" s="139" t="s">
        <v>3043</v>
      </c>
      <c r="F284" s="138" t="s">
        <v>3044</v>
      </c>
      <c r="G284" s="135" t="str">
        <f t="shared" si="29"/>
        <v>фото1</v>
      </c>
      <c r="H284" s="136">
        <f t="shared" si="30"/>
      </c>
      <c r="I284" s="48" t="s">
        <v>3045</v>
      </c>
      <c r="J284" s="61">
        <v>120</v>
      </c>
      <c r="K284" s="51">
        <v>10</v>
      </c>
      <c r="L284" s="62">
        <v>40</v>
      </c>
      <c r="M284" s="42"/>
      <c r="N284" s="36">
        <f t="shared" si="28"/>
        <v>0</v>
      </c>
    </row>
    <row r="285" spans="1:14" ht="15.75">
      <c r="A285" s="22">
        <v>282</v>
      </c>
      <c r="B285" s="68">
        <v>7241</v>
      </c>
      <c r="C285" s="131" t="s">
        <v>3566</v>
      </c>
      <c r="D285" s="131"/>
      <c r="E285" s="139" t="s">
        <v>3046</v>
      </c>
      <c r="F285" s="138" t="s">
        <v>3047</v>
      </c>
      <c r="G285" s="135" t="str">
        <f t="shared" si="29"/>
        <v>фото1</v>
      </c>
      <c r="H285" s="136">
        <f t="shared" si="30"/>
      </c>
      <c r="I285" s="48" t="s">
        <v>3048</v>
      </c>
      <c r="J285" s="61">
        <v>120</v>
      </c>
      <c r="K285" s="51">
        <v>10</v>
      </c>
      <c r="L285" s="62">
        <v>40</v>
      </c>
      <c r="M285" s="42"/>
      <c r="N285" s="36">
        <f t="shared" si="28"/>
        <v>0</v>
      </c>
    </row>
    <row r="286" spans="1:14" ht="22.5">
      <c r="A286" s="22">
        <v>283</v>
      </c>
      <c r="B286" s="68">
        <v>3098</v>
      </c>
      <c r="C286" s="131" t="s">
        <v>3567</v>
      </c>
      <c r="D286" s="131"/>
      <c r="E286" s="137" t="s">
        <v>2088</v>
      </c>
      <c r="F286" s="138" t="s">
        <v>358</v>
      </c>
      <c r="G286" s="135" t="str">
        <f t="shared" si="29"/>
        <v>фото1</v>
      </c>
      <c r="H286" s="136">
        <f t="shared" si="30"/>
      </c>
      <c r="I286" s="48" t="s">
        <v>2089</v>
      </c>
      <c r="J286" s="61">
        <v>125</v>
      </c>
      <c r="K286" s="52">
        <v>10</v>
      </c>
      <c r="L286" s="62">
        <v>45</v>
      </c>
      <c r="M286" s="42"/>
      <c r="N286" s="36">
        <f t="shared" si="28"/>
        <v>0</v>
      </c>
    </row>
    <row r="287" spans="1:14" ht="22.5">
      <c r="A287" s="22">
        <v>284</v>
      </c>
      <c r="B287" s="68">
        <v>7242</v>
      </c>
      <c r="C287" s="131" t="s">
        <v>3568</v>
      </c>
      <c r="D287" s="131" t="s">
        <v>3569</v>
      </c>
      <c r="E287" s="139" t="s">
        <v>3049</v>
      </c>
      <c r="F287" s="138" t="s">
        <v>3050</v>
      </c>
      <c r="G287" s="135" t="str">
        <f t="shared" si="29"/>
        <v>фото1</v>
      </c>
      <c r="H287" s="136" t="str">
        <f t="shared" si="30"/>
        <v>фото2</v>
      </c>
      <c r="I287" s="48" t="s">
        <v>3051</v>
      </c>
      <c r="J287" s="61">
        <v>120</v>
      </c>
      <c r="K287" s="51">
        <v>10</v>
      </c>
      <c r="L287" s="62">
        <v>40</v>
      </c>
      <c r="M287" s="42"/>
      <c r="N287" s="36">
        <f t="shared" si="28"/>
        <v>0</v>
      </c>
    </row>
    <row r="288" spans="1:14" ht="15.75">
      <c r="A288" s="22">
        <v>285</v>
      </c>
      <c r="B288" s="68">
        <v>3849</v>
      </c>
      <c r="C288" s="131" t="s">
        <v>3570</v>
      </c>
      <c r="D288" s="131"/>
      <c r="E288" s="137" t="s">
        <v>87</v>
      </c>
      <c r="F288" s="138" t="s">
        <v>88</v>
      </c>
      <c r="G288" s="135" t="str">
        <f t="shared" si="29"/>
        <v>фото1</v>
      </c>
      <c r="H288" s="136">
        <f t="shared" si="30"/>
      </c>
      <c r="I288" s="48" t="s">
        <v>89</v>
      </c>
      <c r="J288" s="61">
        <v>110</v>
      </c>
      <c r="K288" s="52">
        <v>10</v>
      </c>
      <c r="L288" s="62">
        <v>63</v>
      </c>
      <c r="M288" s="42"/>
      <c r="N288" s="36">
        <f t="shared" si="28"/>
        <v>0</v>
      </c>
    </row>
    <row r="289" spans="1:14" ht="22.5">
      <c r="A289" s="22">
        <v>286</v>
      </c>
      <c r="B289" s="68">
        <v>3850</v>
      </c>
      <c r="C289" s="131" t="s">
        <v>3571</v>
      </c>
      <c r="D289" s="131"/>
      <c r="E289" s="137" t="s">
        <v>90</v>
      </c>
      <c r="F289" s="137" t="s">
        <v>91</v>
      </c>
      <c r="G289" s="135" t="str">
        <f t="shared" si="29"/>
        <v>фото1</v>
      </c>
      <c r="H289" s="136">
        <f t="shared" si="30"/>
      </c>
      <c r="I289" s="56" t="s">
        <v>92</v>
      </c>
      <c r="J289" s="61">
        <v>100</v>
      </c>
      <c r="K289" s="52">
        <v>10</v>
      </c>
      <c r="L289" s="62">
        <v>44</v>
      </c>
      <c r="M289" s="42"/>
      <c r="N289" s="36">
        <f t="shared" si="28"/>
        <v>0</v>
      </c>
    </row>
    <row r="290" spans="1:14" ht="22.5">
      <c r="A290" s="22">
        <v>287</v>
      </c>
      <c r="B290" s="68">
        <v>3851</v>
      </c>
      <c r="C290" s="131" t="s">
        <v>3572</v>
      </c>
      <c r="D290" s="131"/>
      <c r="E290" s="137" t="s">
        <v>3052</v>
      </c>
      <c r="F290" s="138" t="s">
        <v>3053</v>
      </c>
      <c r="G290" s="135" t="str">
        <f t="shared" si="29"/>
        <v>фото1</v>
      </c>
      <c r="H290" s="136">
        <f t="shared" si="30"/>
      </c>
      <c r="I290" s="48" t="s">
        <v>3054</v>
      </c>
      <c r="J290" s="61">
        <v>110</v>
      </c>
      <c r="K290" s="51">
        <v>10</v>
      </c>
      <c r="L290" s="62">
        <v>39</v>
      </c>
      <c r="M290" s="42"/>
      <c r="N290" s="36">
        <f t="shared" si="28"/>
        <v>0</v>
      </c>
    </row>
    <row r="291" spans="1:14" ht="15.75">
      <c r="A291" s="22">
        <v>288</v>
      </c>
      <c r="B291" s="68">
        <v>7243</v>
      </c>
      <c r="C291" s="131" t="s">
        <v>3573</v>
      </c>
      <c r="D291" s="131"/>
      <c r="E291" s="139" t="s">
        <v>3055</v>
      </c>
      <c r="F291" s="138" t="s">
        <v>3056</v>
      </c>
      <c r="G291" s="135" t="str">
        <f t="shared" si="29"/>
        <v>фото1</v>
      </c>
      <c r="H291" s="136">
        <f t="shared" si="30"/>
      </c>
      <c r="I291" s="48" t="s">
        <v>3057</v>
      </c>
      <c r="J291" s="61">
        <v>110</v>
      </c>
      <c r="K291" s="51">
        <v>10</v>
      </c>
      <c r="L291" s="62">
        <v>49</v>
      </c>
      <c r="M291" s="42"/>
      <c r="N291" s="36">
        <f t="shared" si="28"/>
        <v>0</v>
      </c>
    </row>
    <row r="292" spans="1:14" ht="22.5">
      <c r="A292" s="22">
        <v>289</v>
      </c>
      <c r="B292" s="68">
        <v>4475</v>
      </c>
      <c r="C292" s="131" t="s">
        <v>3574</v>
      </c>
      <c r="D292" s="131"/>
      <c r="E292" s="137" t="s">
        <v>93</v>
      </c>
      <c r="F292" s="138" t="s">
        <v>94</v>
      </c>
      <c r="G292" s="135" t="str">
        <f t="shared" si="29"/>
        <v>фото1</v>
      </c>
      <c r="H292" s="136">
        <f t="shared" si="30"/>
      </c>
      <c r="I292" s="48" t="s">
        <v>95</v>
      </c>
      <c r="J292" s="61">
        <v>110</v>
      </c>
      <c r="K292" s="52">
        <v>10</v>
      </c>
      <c r="L292" s="62">
        <v>52</v>
      </c>
      <c r="M292" s="42"/>
      <c r="N292" s="36">
        <f t="shared" si="28"/>
        <v>0</v>
      </c>
    </row>
    <row r="293" spans="1:14" ht="22.5">
      <c r="A293" s="22">
        <v>290</v>
      </c>
      <c r="B293" s="68">
        <v>416</v>
      </c>
      <c r="C293" s="131" t="s">
        <v>3575</v>
      </c>
      <c r="D293" s="131"/>
      <c r="E293" s="137" t="s">
        <v>1144</v>
      </c>
      <c r="F293" s="138" t="s">
        <v>1143</v>
      </c>
      <c r="G293" s="135" t="str">
        <f t="shared" si="29"/>
        <v>фото1</v>
      </c>
      <c r="H293" s="136">
        <f t="shared" si="30"/>
      </c>
      <c r="I293" s="48" t="s">
        <v>1145</v>
      </c>
      <c r="J293" s="61">
        <v>110</v>
      </c>
      <c r="K293" s="51">
        <v>10</v>
      </c>
      <c r="L293" s="62">
        <v>29</v>
      </c>
      <c r="M293" s="42"/>
      <c r="N293" s="36">
        <f t="shared" si="28"/>
        <v>0</v>
      </c>
    </row>
    <row r="294" spans="1:14" ht="33.75">
      <c r="A294" s="22">
        <v>291</v>
      </c>
      <c r="B294" s="68">
        <v>3101</v>
      </c>
      <c r="C294" s="131" t="s">
        <v>3576</v>
      </c>
      <c r="D294" s="131"/>
      <c r="E294" s="137" t="s">
        <v>2094</v>
      </c>
      <c r="F294" s="138" t="s">
        <v>2093</v>
      </c>
      <c r="G294" s="135" t="str">
        <f t="shared" si="29"/>
        <v>фото1</v>
      </c>
      <c r="H294" s="136">
        <f t="shared" si="30"/>
      </c>
      <c r="I294" s="48" t="s">
        <v>2095</v>
      </c>
      <c r="J294" s="61">
        <v>120</v>
      </c>
      <c r="K294" s="52">
        <v>10</v>
      </c>
      <c r="L294" s="62">
        <v>45</v>
      </c>
      <c r="M294" s="42"/>
      <c r="N294" s="36">
        <f t="shared" si="28"/>
        <v>0</v>
      </c>
    </row>
    <row r="295" spans="1:14" ht="33.75">
      <c r="A295" s="22">
        <v>292</v>
      </c>
      <c r="B295" s="68">
        <v>3100</v>
      </c>
      <c r="C295" s="131" t="s">
        <v>3577</v>
      </c>
      <c r="D295" s="131"/>
      <c r="E295" s="137" t="s">
        <v>2091</v>
      </c>
      <c r="F295" s="138" t="s">
        <v>2090</v>
      </c>
      <c r="G295" s="135" t="str">
        <f t="shared" si="29"/>
        <v>фото1</v>
      </c>
      <c r="H295" s="136">
        <f t="shared" si="30"/>
      </c>
      <c r="I295" s="48" t="s">
        <v>2092</v>
      </c>
      <c r="J295" s="61">
        <v>120</v>
      </c>
      <c r="K295" s="52">
        <v>10</v>
      </c>
      <c r="L295" s="62">
        <v>52</v>
      </c>
      <c r="M295" s="42"/>
      <c r="N295" s="36">
        <f t="shared" si="28"/>
        <v>0</v>
      </c>
    </row>
    <row r="296" spans="1:14" ht="22.5">
      <c r="A296" s="22">
        <v>293</v>
      </c>
      <c r="B296" s="68">
        <v>3834</v>
      </c>
      <c r="C296" s="131" t="s">
        <v>3578</v>
      </c>
      <c r="D296" s="131"/>
      <c r="E296" s="137" t="s">
        <v>1153</v>
      </c>
      <c r="F296" s="138" t="s">
        <v>1152</v>
      </c>
      <c r="G296" s="135" t="str">
        <f t="shared" si="29"/>
        <v>фото1</v>
      </c>
      <c r="H296" s="136">
        <f t="shared" si="30"/>
      </c>
      <c r="I296" s="48" t="s">
        <v>1154</v>
      </c>
      <c r="J296" s="61">
        <v>100</v>
      </c>
      <c r="K296" s="51">
        <v>10</v>
      </c>
      <c r="L296" s="62">
        <v>40</v>
      </c>
      <c r="M296" s="42"/>
      <c r="N296" s="36">
        <f t="shared" si="28"/>
        <v>0</v>
      </c>
    </row>
    <row r="297" spans="1:14" ht="15.75">
      <c r="A297" s="22">
        <v>294</v>
      </c>
      <c r="B297" s="68">
        <v>7245</v>
      </c>
      <c r="C297" s="131" t="s">
        <v>3579</v>
      </c>
      <c r="D297" s="131"/>
      <c r="E297" s="139" t="s">
        <v>3058</v>
      </c>
      <c r="F297" s="138" t="s">
        <v>3059</v>
      </c>
      <c r="G297" s="135" t="str">
        <f t="shared" si="29"/>
        <v>фото1</v>
      </c>
      <c r="H297" s="136">
        <f t="shared" si="30"/>
      </c>
      <c r="I297" s="48" t="s">
        <v>3060</v>
      </c>
      <c r="J297" s="61">
        <v>120</v>
      </c>
      <c r="K297" s="51">
        <v>10</v>
      </c>
      <c r="L297" s="62">
        <v>64</v>
      </c>
      <c r="M297" s="42"/>
      <c r="N297" s="36">
        <f t="shared" si="28"/>
        <v>0</v>
      </c>
    </row>
    <row r="298" spans="1:14" ht="22.5">
      <c r="A298" s="22">
        <v>295</v>
      </c>
      <c r="B298" s="68">
        <v>4476</v>
      </c>
      <c r="C298" s="131" t="s">
        <v>3580</v>
      </c>
      <c r="D298" s="131"/>
      <c r="E298" s="137" t="s">
        <v>3061</v>
      </c>
      <c r="F298" s="138" t="s">
        <v>3062</v>
      </c>
      <c r="G298" s="135" t="str">
        <f t="shared" si="29"/>
        <v>фото1</v>
      </c>
      <c r="H298" s="136">
        <f t="shared" si="30"/>
      </c>
      <c r="I298" s="48" t="s">
        <v>3063</v>
      </c>
      <c r="J298" s="61">
        <v>100</v>
      </c>
      <c r="K298" s="52">
        <v>10</v>
      </c>
      <c r="L298" s="62">
        <v>52</v>
      </c>
      <c r="M298" s="42"/>
      <c r="N298" s="36">
        <f t="shared" si="28"/>
        <v>0</v>
      </c>
    </row>
    <row r="299" spans="1:14" ht="22.5">
      <c r="A299" s="22">
        <v>296</v>
      </c>
      <c r="B299" s="68">
        <v>253</v>
      </c>
      <c r="C299" s="131" t="s">
        <v>3581</v>
      </c>
      <c r="D299" s="131"/>
      <c r="E299" s="137" t="s">
        <v>96</v>
      </c>
      <c r="F299" s="138" t="s">
        <v>97</v>
      </c>
      <c r="G299" s="135" t="str">
        <f t="shared" si="29"/>
        <v>фото1</v>
      </c>
      <c r="H299" s="136">
        <f t="shared" si="30"/>
      </c>
      <c r="I299" s="48" t="s">
        <v>98</v>
      </c>
      <c r="J299" s="61">
        <v>100</v>
      </c>
      <c r="K299" s="51">
        <v>10</v>
      </c>
      <c r="L299" s="62">
        <v>42</v>
      </c>
      <c r="M299" s="42"/>
      <c r="N299" s="36">
        <f t="shared" si="28"/>
        <v>0</v>
      </c>
    </row>
    <row r="300" spans="1:14" ht="22.5">
      <c r="A300" s="22">
        <v>297</v>
      </c>
      <c r="B300" s="68">
        <v>458</v>
      </c>
      <c r="C300" s="131" t="s">
        <v>3582</v>
      </c>
      <c r="D300" s="131"/>
      <c r="E300" s="137" t="s">
        <v>1168</v>
      </c>
      <c r="F300" s="138" t="s">
        <v>1167</v>
      </c>
      <c r="G300" s="135" t="str">
        <f t="shared" si="29"/>
        <v>фото1</v>
      </c>
      <c r="H300" s="136">
        <f t="shared" si="30"/>
      </c>
      <c r="I300" s="48" t="s">
        <v>1169</v>
      </c>
      <c r="J300" s="61">
        <v>100</v>
      </c>
      <c r="K300" s="51">
        <v>10</v>
      </c>
      <c r="L300" s="62">
        <v>34</v>
      </c>
      <c r="M300" s="42"/>
      <c r="N300" s="36">
        <f t="shared" si="28"/>
        <v>0</v>
      </c>
    </row>
    <row r="301" spans="1:14" ht="22.5">
      <c r="A301" s="22">
        <v>298</v>
      </c>
      <c r="B301" s="68">
        <v>461</v>
      </c>
      <c r="C301" s="131" t="s">
        <v>3583</v>
      </c>
      <c r="D301" s="131"/>
      <c r="E301" s="137" t="s">
        <v>1174</v>
      </c>
      <c r="F301" s="138" t="s">
        <v>1173</v>
      </c>
      <c r="G301" s="135" t="str">
        <f t="shared" si="29"/>
        <v>фото1</v>
      </c>
      <c r="H301" s="136">
        <f t="shared" si="30"/>
      </c>
      <c r="I301" s="48" t="s">
        <v>1175</v>
      </c>
      <c r="J301" s="61">
        <v>100</v>
      </c>
      <c r="K301" s="51">
        <v>10</v>
      </c>
      <c r="L301" s="62">
        <v>33</v>
      </c>
      <c r="M301" s="42"/>
      <c r="N301" s="36">
        <f t="shared" si="28"/>
        <v>0</v>
      </c>
    </row>
    <row r="302" spans="1:14" ht="22.5">
      <c r="A302" s="22">
        <v>299</v>
      </c>
      <c r="B302" s="68">
        <v>1496</v>
      </c>
      <c r="C302" s="131" t="s">
        <v>3584</v>
      </c>
      <c r="D302" s="131"/>
      <c r="E302" s="137" t="s">
        <v>1177</v>
      </c>
      <c r="F302" s="138" t="s">
        <v>1176</v>
      </c>
      <c r="G302" s="135" t="str">
        <f t="shared" si="29"/>
        <v>фото1</v>
      </c>
      <c r="H302" s="136">
        <f t="shared" si="30"/>
      </c>
      <c r="I302" s="48" t="s">
        <v>1178</v>
      </c>
      <c r="J302" s="61">
        <v>100</v>
      </c>
      <c r="K302" s="51">
        <v>10</v>
      </c>
      <c r="L302" s="62">
        <v>32</v>
      </c>
      <c r="M302" s="42"/>
      <c r="N302" s="36">
        <f t="shared" si="28"/>
        <v>0</v>
      </c>
    </row>
    <row r="303" spans="1:14" ht="22.5">
      <c r="A303" s="22">
        <v>300</v>
      </c>
      <c r="B303" s="68">
        <v>2859</v>
      </c>
      <c r="C303" s="131" t="s">
        <v>3585</v>
      </c>
      <c r="D303" s="131"/>
      <c r="E303" s="137" t="s">
        <v>1171</v>
      </c>
      <c r="F303" s="138" t="s">
        <v>1170</v>
      </c>
      <c r="G303" s="135" t="str">
        <f t="shared" si="29"/>
        <v>фото1</v>
      </c>
      <c r="H303" s="136">
        <f t="shared" si="30"/>
      </c>
      <c r="I303" s="48" t="s">
        <v>1172</v>
      </c>
      <c r="J303" s="61">
        <v>110</v>
      </c>
      <c r="K303" s="51">
        <v>10</v>
      </c>
      <c r="L303" s="62">
        <v>36</v>
      </c>
      <c r="M303" s="42"/>
      <c r="N303" s="36">
        <f t="shared" si="28"/>
        <v>0</v>
      </c>
    </row>
    <row r="304" spans="1:14" ht="22.5">
      <c r="A304" s="22">
        <v>301</v>
      </c>
      <c r="B304" s="68">
        <v>3077</v>
      </c>
      <c r="C304" s="131" t="s">
        <v>3586</v>
      </c>
      <c r="D304" s="131"/>
      <c r="E304" s="137" t="s">
        <v>1180</v>
      </c>
      <c r="F304" s="138" t="s">
        <v>1179</v>
      </c>
      <c r="G304" s="135" t="str">
        <f t="shared" si="29"/>
        <v>фото1</v>
      </c>
      <c r="H304" s="136">
        <f t="shared" si="30"/>
      </c>
      <c r="I304" s="48" t="s">
        <v>1181</v>
      </c>
      <c r="J304" s="61">
        <v>120</v>
      </c>
      <c r="K304" s="52">
        <v>10</v>
      </c>
      <c r="L304" s="62">
        <v>38</v>
      </c>
      <c r="M304" s="42"/>
      <c r="N304" s="36">
        <f t="shared" si="28"/>
        <v>0</v>
      </c>
    </row>
    <row r="305" spans="1:14" ht="22.5">
      <c r="A305" s="22">
        <v>302</v>
      </c>
      <c r="B305" s="68">
        <v>2860</v>
      </c>
      <c r="C305" s="131" t="s">
        <v>3587</v>
      </c>
      <c r="D305" s="131"/>
      <c r="E305" s="137" t="s">
        <v>1192</v>
      </c>
      <c r="F305" s="138" t="s">
        <v>1191</v>
      </c>
      <c r="G305" s="135" t="str">
        <f t="shared" si="29"/>
        <v>фото1</v>
      </c>
      <c r="H305" s="136">
        <f t="shared" si="30"/>
      </c>
      <c r="I305" s="48" t="s">
        <v>1193</v>
      </c>
      <c r="J305" s="61">
        <v>110</v>
      </c>
      <c r="K305" s="51">
        <v>10</v>
      </c>
      <c r="L305" s="62">
        <v>39</v>
      </c>
      <c r="M305" s="42"/>
      <c r="N305" s="36">
        <f t="shared" si="28"/>
        <v>0</v>
      </c>
    </row>
    <row r="306" spans="1:14" ht="22.5">
      <c r="A306" s="22">
        <v>303</v>
      </c>
      <c r="B306" s="68">
        <v>256</v>
      </c>
      <c r="C306" s="131" t="s">
        <v>3588</v>
      </c>
      <c r="D306" s="131"/>
      <c r="E306" s="137" t="s">
        <v>3064</v>
      </c>
      <c r="F306" s="138" t="s">
        <v>3065</v>
      </c>
      <c r="G306" s="135" t="str">
        <f t="shared" si="29"/>
        <v>фото1</v>
      </c>
      <c r="H306" s="136">
        <f t="shared" si="30"/>
      </c>
      <c r="I306" s="48" t="s">
        <v>3066</v>
      </c>
      <c r="J306" s="61">
        <v>100</v>
      </c>
      <c r="K306" s="51">
        <v>10</v>
      </c>
      <c r="L306" s="62">
        <v>28</v>
      </c>
      <c r="M306" s="42"/>
      <c r="N306" s="36">
        <f t="shared" si="28"/>
        <v>0</v>
      </c>
    </row>
    <row r="307" spans="1:14" ht="22.5">
      <c r="A307" s="22">
        <v>304</v>
      </c>
      <c r="B307" s="68">
        <v>4477</v>
      </c>
      <c r="C307" s="131" t="s">
        <v>3589</v>
      </c>
      <c r="D307" s="131"/>
      <c r="E307" s="137" t="s">
        <v>99</v>
      </c>
      <c r="F307" s="138" t="s">
        <v>100</v>
      </c>
      <c r="G307" s="135" t="str">
        <f t="shared" si="29"/>
        <v>фото1</v>
      </c>
      <c r="H307" s="136">
        <f t="shared" si="30"/>
      </c>
      <c r="I307" s="48" t="s">
        <v>101</v>
      </c>
      <c r="J307" s="61">
        <v>110</v>
      </c>
      <c r="K307" s="52">
        <v>10</v>
      </c>
      <c r="L307" s="62">
        <v>33</v>
      </c>
      <c r="M307" s="42"/>
      <c r="N307" s="36">
        <f t="shared" si="28"/>
        <v>0</v>
      </c>
    </row>
    <row r="308" spans="1:14" ht="33.75">
      <c r="A308" s="22">
        <v>305</v>
      </c>
      <c r="B308" s="68">
        <v>258</v>
      </c>
      <c r="C308" s="131" t="s">
        <v>3590</v>
      </c>
      <c r="D308" s="131"/>
      <c r="E308" s="137" t="s">
        <v>1183</v>
      </c>
      <c r="F308" s="138" t="s">
        <v>1182</v>
      </c>
      <c r="G308" s="135" t="str">
        <f t="shared" si="29"/>
        <v>фото1</v>
      </c>
      <c r="H308" s="136">
        <f t="shared" si="30"/>
      </c>
      <c r="I308" s="48" t="s">
        <v>1184</v>
      </c>
      <c r="J308" s="61">
        <v>115</v>
      </c>
      <c r="K308" s="51">
        <v>10</v>
      </c>
      <c r="L308" s="62">
        <v>29</v>
      </c>
      <c r="M308" s="42"/>
      <c r="N308" s="36">
        <f t="shared" si="28"/>
        <v>0</v>
      </c>
    </row>
    <row r="309" spans="1:14" ht="22.5">
      <c r="A309" s="22">
        <v>306</v>
      </c>
      <c r="B309" s="68">
        <v>3716</v>
      </c>
      <c r="C309" s="131" t="s">
        <v>3591</v>
      </c>
      <c r="D309" s="131"/>
      <c r="E309" s="137" t="s">
        <v>1186</v>
      </c>
      <c r="F309" s="138" t="s">
        <v>1185</v>
      </c>
      <c r="G309" s="135" t="str">
        <f aca="true" t="shared" si="31" ref="G309:G340">HYPERLINK("http://www.gardenbulbs.ru/images/summer_CL/Lilium/"&amp;C309&amp;".jpg","фото1")</f>
        <v>фото1</v>
      </c>
      <c r="H309" s="136">
        <f aca="true" t="shared" si="32" ref="H309:H340">IF(D309&gt;0,HYPERLINK("http://www.gardenbulbs.ru/images/summer_CL/Lilium/"&amp;D309&amp;".jpg","фото2"),"")</f>
      </c>
      <c r="I309" s="48" t="s">
        <v>1187</v>
      </c>
      <c r="J309" s="61">
        <v>110</v>
      </c>
      <c r="K309" s="52">
        <v>10</v>
      </c>
      <c r="L309" s="62">
        <v>68</v>
      </c>
      <c r="M309" s="42"/>
      <c r="N309" s="36">
        <f aca="true" t="shared" si="33" ref="N309:N347">IF(ISERROR(L309*M309),0,L309*M309)</f>
        <v>0</v>
      </c>
    </row>
    <row r="310" spans="1:14" ht="22.5">
      <c r="A310" s="22">
        <v>307</v>
      </c>
      <c r="B310" s="68">
        <v>259</v>
      </c>
      <c r="C310" s="131" t="s">
        <v>3592</v>
      </c>
      <c r="D310" s="131"/>
      <c r="E310" s="137" t="s">
        <v>1189</v>
      </c>
      <c r="F310" s="138" t="s">
        <v>1188</v>
      </c>
      <c r="G310" s="135" t="str">
        <f t="shared" si="31"/>
        <v>фото1</v>
      </c>
      <c r="H310" s="136">
        <f t="shared" si="32"/>
      </c>
      <c r="I310" s="48" t="s">
        <v>1190</v>
      </c>
      <c r="J310" s="61">
        <v>80</v>
      </c>
      <c r="K310" s="51">
        <v>10</v>
      </c>
      <c r="L310" s="62">
        <v>36</v>
      </c>
      <c r="M310" s="42"/>
      <c r="N310" s="36">
        <f t="shared" si="33"/>
        <v>0</v>
      </c>
    </row>
    <row r="311" spans="1:14" ht="22.5">
      <c r="A311" s="22">
        <v>308</v>
      </c>
      <c r="B311" s="68">
        <v>2861</v>
      </c>
      <c r="C311" s="131" t="s">
        <v>3593</v>
      </c>
      <c r="D311" s="131"/>
      <c r="E311" s="137" t="s">
        <v>1195</v>
      </c>
      <c r="F311" s="138" t="s">
        <v>1194</v>
      </c>
      <c r="G311" s="135" t="str">
        <f t="shared" si="31"/>
        <v>фото1</v>
      </c>
      <c r="H311" s="136">
        <f t="shared" si="32"/>
      </c>
      <c r="I311" s="48" t="s">
        <v>1196</v>
      </c>
      <c r="J311" s="61">
        <v>110</v>
      </c>
      <c r="K311" s="51">
        <v>10</v>
      </c>
      <c r="L311" s="62">
        <v>42</v>
      </c>
      <c r="M311" s="42"/>
      <c r="N311" s="36">
        <f t="shared" si="33"/>
        <v>0</v>
      </c>
    </row>
    <row r="312" spans="1:14" ht="22.5">
      <c r="A312" s="22">
        <v>309</v>
      </c>
      <c r="B312" s="68">
        <v>7249</v>
      </c>
      <c r="C312" s="131" t="s">
        <v>3594</v>
      </c>
      <c r="D312" s="131"/>
      <c r="E312" s="139" t="s">
        <v>3067</v>
      </c>
      <c r="F312" s="138" t="s">
        <v>3068</v>
      </c>
      <c r="G312" s="135" t="str">
        <f t="shared" si="31"/>
        <v>фото1</v>
      </c>
      <c r="H312" s="136">
        <f t="shared" si="32"/>
      </c>
      <c r="I312" s="48" t="s">
        <v>3069</v>
      </c>
      <c r="J312" s="61">
        <v>100</v>
      </c>
      <c r="K312" s="51">
        <v>10</v>
      </c>
      <c r="L312" s="62">
        <v>39</v>
      </c>
      <c r="M312" s="42"/>
      <c r="N312" s="36">
        <f t="shared" si="33"/>
        <v>0</v>
      </c>
    </row>
    <row r="313" spans="1:14" ht="33.75">
      <c r="A313" s="22">
        <v>310</v>
      </c>
      <c r="B313" s="68">
        <v>1520</v>
      </c>
      <c r="C313" s="131" t="s">
        <v>3595</v>
      </c>
      <c r="D313" s="131"/>
      <c r="E313" s="137" t="s">
        <v>1204</v>
      </c>
      <c r="F313" s="138" t="s">
        <v>1203</v>
      </c>
      <c r="G313" s="135" t="str">
        <f t="shared" si="31"/>
        <v>фото1</v>
      </c>
      <c r="H313" s="136">
        <f t="shared" si="32"/>
      </c>
      <c r="I313" s="48" t="s">
        <v>1205</v>
      </c>
      <c r="J313" s="61">
        <v>125</v>
      </c>
      <c r="K313" s="52">
        <v>10</v>
      </c>
      <c r="L313" s="62">
        <v>32</v>
      </c>
      <c r="M313" s="42"/>
      <c r="N313" s="36">
        <f t="shared" si="33"/>
        <v>0</v>
      </c>
    </row>
    <row r="314" spans="1:14" ht="22.5">
      <c r="A314" s="22">
        <v>311</v>
      </c>
      <c r="B314" s="68">
        <v>1521</v>
      </c>
      <c r="C314" s="131" t="s">
        <v>3596</v>
      </c>
      <c r="D314" s="131"/>
      <c r="E314" s="137" t="s">
        <v>3070</v>
      </c>
      <c r="F314" s="138" t="s">
        <v>3071</v>
      </c>
      <c r="G314" s="135" t="str">
        <f t="shared" si="31"/>
        <v>фото1</v>
      </c>
      <c r="H314" s="136">
        <f t="shared" si="32"/>
      </c>
      <c r="I314" s="48" t="s">
        <v>3072</v>
      </c>
      <c r="J314" s="61">
        <v>120</v>
      </c>
      <c r="K314" s="52">
        <v>10</v>
      </c>
      <c r="L314" s="62">
        <v>49</v>
      </c>
      <c r="M314" s="42"/>
      <c r="N314" s="36">
        <f t="shared" si="33"/>
        <v>0</v>
      </c>
    </row>
    <row r="315" spans="1:14" ht="22.5">
      <c r="A315" s="22">
        <v>312</v>
      </c>
      <c r="B315" s="68">
        <v>3842</v>
      </c>
      <c r="C315" s="131" t="s">
        <v>3597</v>
      </c>
      <c r="D315" s="131"/>
      <c r="E315" s="137" t="s">
        <v>102</v>
      </c>
      <c r="F315" s="138" t="s">
        <v>103</v>
      </c>
      <c r="G315" s="135" t="str">
        <f t="shared" si="31"/>
        <v>фото1</v>
      </c>
      <c r="H315" s="136">
        <f t="shared" si="32"/>
      </c>
      <c r="I315" s="48" t="s">
        <v>104</v>
      </c>
      <c r="J315" s="61">
        <v>110</v>
      </c>
      <c r="K315" s="52">
        <v>10</v>
      </c>
      <c r="L315" s="62">
        <v>41</v>
      </c>
      <c r="M315" s="42"/>
      <c r="N315" s="36">
        <f t="shared" si="33"/>
        <v>0</v>
      </c>
    </row>
    <row r="316" spans="1:14" ht="22.5">
      <c r="A316" s="22">
        <v>313</v>
      </c>
      <c r="B316" s="68">
        <v>3722</v>
      </c>
      <c r="C316" s="131" t="s">
        <v>3598</v>
      </c>
      <c r="D316" s="131"/>
      <c r="E316" s="137" t="s">
        <v>1207</v>
      </c>
      <c r="F316" s="138" t="s">
        <v>1206</v>
      </c>
      <c r="G316" s="135" t="str">
        <f t="shared" si="31"/>
        <v>фото1</v>
      </c>
      <c r="H316" s="136">
        <f t="shared" si="32"/>
      </c>
      <c r="I316" s="48" t="s">
        <v>1208</v>
      </c>
      <c r="J316" s="61">
        <v>110</v>
      </c>
      <c r="K316" s="52">
        <v>10</v>
      </c>
      <c r="L316" s="62">
        <v>41</v>
      </c>
      <c r="M316" s="42"/>
      <c r="N316" s="36">
        <f t="shared" si="33"/>
        <v>0</v>
      </c>
    </row>
    <row r="317" spans="1:14" ht="22.5">
      <c r="A317" s="22">
        <v>314</v>
      </c>
      <c r="B317" s="68">
        <v>4480</v>
      </c>
      <c r="C317" s="131" t="s">
        <v>3599</v>
      </c>
      <c r="D317" s="131"/>
      <c r="E317" s="137" t="s">
        <v>105</v>
      </c>
      <c r="F317" s="138" t="s">
        <v>106</v>
      </c>
      <c r="G317" s="135" t="str">
        <f t="shared" si="31"/>
        <v>фото1</v>
      </c>
      <c r="H317" s="136">
        <f t="shared" si="32"/>
      </c>
      <c r="I317" s="48" t="s">
        <v>107</v>
      </c>
      <c r="J317" s="61">
        <v>110</v>
      </c>
      <c r="K317" s="52">
        <v>10</v>
      </c>
      <c r="L317" s="62">
        <v>45</v>
      </c>
      <c r="M317" s="42"/>
      <c r="N317" s="36">
        <f t="shared" si="33"/>
        <v>0</v>
      </c>
    </row>
    <row r="318" spans="1:14" ht="56.25">
      <c r="A318" s="22">
        <v>315</v>
      </c>
      <c r="B318" s="68">
        <v>3080</v>
      </c>
      <c r="C318" s="132" t="s">
        <v>3600</v>
      </c>
      <c r="D318" s="131"/>
      <c r="E318" s="137" t="s">
        <v>1210</v>
      </c>
      <c r="F318" s="138" t="s">
        <v>1209</v>
      </c>
      <c r="G318" s="135" t="str">
        <f t="shared" si="31"/>
        <v>фото1</v>
      </c>
      <c r="H318" s="136">
        <f t="shared" si="32"/>
      </c>
      <c r="I318" s="48" t="s">
        <v>1211</v>
      </c>
      <c r="J318" s="61">
        <v>120</v>
      </c>
      <c r="K318" s="52">
        <v>10</v>
      </c>
      <c r="L318" s="62">
        <v>52</v>
      </c>
      <c r="M318" s="42"/>
      <c r="N318" s="36">
        <f t="shared" si="33"/>
        <v>0</v>
      </c>
    </row>
    <row r="319" spans="1:14" ht="15.75">
      <c r="A319" s="22">
        <v>316</v>
      </c>
      <c r="B319" s="68">
        <v>3841</v>
      </c>
      <c r="C319" s="131" t="s">
        <v>3601</v>
      </c>
      <c r="D319" s="131"/>
      <c r="E319" s="137" t="s">
        <v>108</v>
      </c>
      <c r="F319" s="137" t="s">
        <v>109</v>
      </c>
      <c r="G319" s="135" t="str">
        <f t="shared" si="31"/>
        <v>фото1</v>
      </c>
      <c r="H319" s="136">
        <f t="shared" si="32"/>
      </c>
      <c r="I319" s="56" t="s">
        <v>110</v>
      </c>
      <c r="J319" s="61">
        <v>100</v>
      </c>
      <c r="K319" s="52">
        <v>10</v>
      </c>
      <c r="L319" s="62">
        <v>43</v>
      </c>
      <c r="M319" s="42"/>
      <c r="N319" s="36">
        <f t="shared" si="33"/>
        <v>0</v>
      </c>
    </row>
    <row r="320" spans="1:14" ht="15.75">
      <c r="A320" s="22">
        <v>317</v>
      </c>
      <c r="B320" s="68">
        <v>2863</v>
      </c>
      <c r="C320" s="131" t="s">
        <v>3602</v>
      </c>
      <c r="D320" s="131"/>
      <c r="E320" s="137" t="s">
        <v>3073</v>
      </c>
      <c r="F320" s="138" t="s">
        <v>3074</v>
      </c>
      <c r="G320" s="135" t="str">
        <f t="shared" si="31"/>
        <v>фото1</v>
      </c>
      <c r="H320" s="136">
        <f t="shared" si="32"/>
      </c>
      <c r="I320" s="48" t="s">
        <v>3075</v>
      </c>
      <c r="J320" s="61">
        <v>110</v>
      </c>
      <c r="K320" s="51">
        <v>10</v>
      </c>
      <c r="L320" s="62">
        <v>50</v>
      </c>
      <c r="M320" s="42"/>
      <c r="N320" s="36">
        <f t="shared" si="33"/>
        <v>0</v>
      </c>
    </row>
    <row r="321" spans="1:14" ht="22.5">
      <c r="A321" s="22">
        <v>318</v>
      </c>
      <c r="B321" s="68">
        <v>7252</v>
      </c>
      <c r="C321" s="131" t="s">
        <v>3603</v>
      </c>
      <c r="D321" s="131"/>
      <c r="E321" s="139" t="s">
        <v>3076</v>
      </c>
      <c r="F321" s="138" t="s">
        <v>3077</v>
      </c>
      <c r="G321" s="135" t="str">
        <f t="shared" si="31"/>
        <v>фото1</v>
      </c>
      <c r="H321" s="136">
        <f t="shared" si="32"/>
      </c>
      <c r="I321" s="48" t="s">
        <v>3078</v>
      </c>
      <c r="J321" s="61">
        <v>110</v>
      </c>
      <c r="K321" s="51">
        <v>10</v>
      </c>
      <c r="L321" s="62">
        <v>49</v>
      </c>
      <c r="M321" s="42"/>
      <c r="N321" s="36">
        <f t="shared" si="33"/>
        <v>0</v>
      </c>
    </row>
    <row r="322" spans="1:14" ht="33.75">
      <c r="A322" s="22">
        <v>319</v>
      </c>
      <c r="B322" s="68">
        <v>3838</v>
      </c>
      <c r="C322" s="131" t="s">
        <v>3604</v>
      </c>
      <c r="D322" s="131"/>
      <c r="E322" s="137" t="s">
        <v>111</v>
      </c>
      <c r="F322" s="137" t="s">
        <v>112</v>
      </c>
      <c r="G322" s="135" t="str">
        <f t="shared" si="31"/>
        <v>фото1</v>
      </c>
      <c r="H322" s="136">
        <f t="shared" si="32"/>
      </c>
      <c r="I322" s="56" t="s">
        <v>113</v>
      </c>
      <c r="J322" s="61">
        <v>100</v>
      </c>
      <c r="K322" s="52">
        <v>10</v>
      </c>
      <c r="L322" s="62">
        <v>45</v>
      </c>
      <c r="M322" s="42"/>
      <c r="N322" s="36">
        <f t="shared" si="33"/>
        <v>0</v>
      </c>
    </row>
    <row r="323" spans="1:14" ht="22.5">
      <c r="A323" s="22">
        <v>320</v>
      </c>
      <c r="B323" s="68">
        <v>3092</v>
      </c>
      <c r="C323" s="131" t="s">
        <v>3605</v>
      </c>
      <c r="D323" s="131"/>
      <c r="E323" s="137" t="s">
        <v>1219</v>
      </c>
      <c r="F323" s="138" t="s">
        <v>1218</v>
      </c>
      <c r="G323" s="135" t="str">
        <f t="shared" si="31"/>
        <v>фото1</v>
      </c>
      <c r="H323" s="136">
        <f t="shared" si="32"/>
      </c>
      <c r="I323" s="48" t="s">
        <v>1220</v>
      </c>
      <c r="J323" s="61">
        <v>120</v>
      </c>
      <c r="K323" s="52">
        <v>10</v>
      </c>
      <c r="L323" s="62">
        <v>39</v>
      </c>
      <c r="M323" s="42"/>
      <c r="N323" s="36">
        <f t="shared" si="33"/>
        <v>0</v>
      </c>
    </row>
    <row r="324" spans="1:14" ht="22.5">
      <c r="A324" s="22">
        <v>321</v>
      </c>
      <c r="B324" s="68">
        <v>3870</v>
      </c>
      <c r="C324" s="131" t="s">
        <v>3606</v>
      </c>
      <c r="D324" s="131"/>
      <c r="E324" s="137" t="s">
        <v>114</v>
      </c>
      <c r="F324" s="137" t="s">
        <v>3079</v>
      </c>
      <c r="G324" s="135" t="str">
        <f t="shared" si="31"/>
        <v>фото1</v>
      </c>
      <c r="H324" s="136">
        <f t="shared" si="32"/>
      </c>
      <c r="I324" s="56" t="s">
        <v>115</v>
      </c>
      <c r="J324" s="61">
        <v>100</v>
      </c>
      <c r="K324" s="52">
        <v>10</v>
      </c>
      <c r="L324" s="62">
        <v>58</v>
      </c>
      <c r="M324" s="42"/>
      <c r="N324" s="36">
        <f t="shared" si="33"/>
        <v>0</v>
      </c>
    </row>
    <row r="325" spans="1:14" ht="22.5">
      <c r="A325" s="22">
        <v>322</v>
      </c>
      <c r="B325" s="68">
        <v>1531</v>
      </c>
      <c r="C325" s="131" t="s">
        <v>3607</v>
      </c>
      <c r="D325" s="131"/>
      <c r="E325" s="137" t="s">
        <v>1216</v>
      </c>
      <c r="F325" s="138" t="s">
        <v>1215</v>
      </c>
      <c r="G325" s="135" t="str">
        <f t="shared" si="31"/>
        <v>фото1</v>
      </c>
      <c r="H325" s="136">
        <f t="shared" si="32"/>
      </c>
      <c r="I325" s="48" t="s">
        <v>1217</v>
      </c>
      <c r="J325" s="61">
        <v>100</v>
      </c>
      <c r="K325" s="51">
        <v>10</v>
      </c>
      <c r="L325" s="62">
        <v>36</v>
      </c>
      <c r="M325" s="42"/>
      <c r="N325" s="36">
        <f t="shared" si="33"/>
        <v>0</v>
      </c>
    </row>
    <row r="326" spans="1:14" ht="22.5">
      <c r="A326" s="22">
        <v>323</v>
      </c>
      <c r="B326" s="68">
        <v>3846</v>
      </c>
      <c r="C326" s="131" t="s">
        <v>3608</v>
      </c>
      <c r="D326" s="131"/>
      <c r="E326" s="137" t="s">
        <v>3080</v>
      </c>
      <c r="F326" s="138" t="s">
        <v>3081</v>
      </c>
      <c r="G326" s="135" t="str">
        <f t="shared" si="31"/>
        <v>фото1</v>
      </c>
      <c r="H326" s="136">
        <f t="shared" si="32"/>
      </c>
      <c r="I326" s="48" t="s">
        <v>3082</v>
      </c>
      <c r="J326" s="61">
        <v>110</v>
      </c>
      <c r="K326" s="52">
        <v>10</v>
      </c>
      <c r="L326" s="62">
        <v>44</v>
      </c>
      <c r="M326" s="42"/>
      <c r="N326" s="36">
        <f t="shared" si="33"/>
        <v>0</v>
      </c>
    </row>
    <row r="327" spans="1:14" ht="15.75">
      <c r="A327" s="22">
        <v>324</v>
      </c>
      <c r="B327" s="68">
        <v>2864</v>
      </c>
      <c r="C327" s="131" t="s">
        <v>3609</v>
      </c>
      <c r="D327" s="131"/>
      <c r="E327" s="137" t="s">
        <v>1222</v>
      </c>
      <c r="F327" s="138" t="s">
        <v>1221</v>
      </c>
      <c r="G327" s="135" t="str">
        <f t="shared" si="31"/>
        <v>фото1</v>
      </c>
      <c r="H327" s="136">
        <f t="shared" si="32"/>
      </c>
      <c r="I327" s="48" t="s">
        <v>924</v>
      </c>
      <c r="J327" s="61">
        <v>110</v>
      </c>
      <c r="K327" s="52">
        <v>10</v>
      </c>
      <c r="L327" s="62">
        <v>29</v>
      </c>
      <c r="M327" s="42"/>
      <c r="N327" s="36">
        <f t="shared" si="33"/>
        <v>0</v>
      </c>
    </row>
    <row r="328" spans="1:14" ht="22.5">
      <c r="A328" s="22">
        <v>325</v>
      </c>
      <c r="B328" s="68">
        <v>263</v>
      </c>
      <c r="C328" s="131" t="s">
        <v>3610</v>
      </c>
      <c r="D328" s="131"/>
      <c r="E328" s="139" t="s">
        <v>1224</v>
      </c>
      <c r="F328" s="140" t="s">
        <v>1223</v>
      </c>
      <c r="G328" s="135" t="str">
        <f t="shared" si="31"/>
        <v>фото1</v>
      </c>
      <c r="H328" s="136">
        <f t="shared" si="32"/>
      </c>
      <c r="I328" s="53" t="s">
        <v>1225</v>
      </c>
      <c r="J328" s="63">
        <v>100</v>
      </c>
      <c r="K328" s="51">
        <v>10</v>
      </c>
      <c r="L328" s="62">
        <v>44</v>
      </c>
      <c r="M328" s="42"/>
      <c r="N328" s="36">
        <f t="shared" si="33"/>
        <v>0</v>
      </c>
    </row>
    <row r="329" spans="1:14" ht="22.5">
      <c r="A329" s="22">
        <v>326</v>
      </c>
      <c r="B329" s="68">
        <v>3847</v>
      </c>
      <c r="C329" s="132" t="s">
        <v>3611</v>
      </c>
      <c r="D329" s="131"/>
      <c r="E329" s="137" t="s">
        <v>116</v>
      </c>
      <c r="F329" s="138" t="s">
        <v>117</v>
      </c>
      <c r="G329" s="135" t="str">
        <f t="shared" si="31"/>
        <v>фото1</v>
      </c>
      <c r="H329" s="136">
        <f t="shared" si="32"/>
      </c>
      <c r="I329" s="48" t="s">
        <v>118</v>
      </c>
      <c r="J329" s="61">
        <v>120</v>
      </c>
      <c r="K329" s="52">
        <v>10</v>
      </c>
      <c r="L329" s="62">
        <v>44</v>
      </c>
      <c r="M329" s="42"/>
      <c r="N329" s="36">
        <f t="shared" si="33"/>
        <v>0</v>
      </c>
    </row>
    <row r="330" spans="1:14" ht="22.5">
      <c r="A330" s="22">
        <v>327</v>
      </c>
      <c r="B330" s="68">
        <v>264</v>
      </c>
      <c r="C330" s="131" t="s">
        <v>3612</v>
      </c>
      <c r="D330" s="131"/>
      <c r="E330" s="137" t="s">
        <v>1230</v>
      </c>
      <c r="F330" s="138" t="s">
        <v>1229</v>
      </c>
      <c r="G330" s="135" t="str">
        <f t="shared" si="31"/>
        <v>фото1</v>
      </c>
      <c r="H330" s="136">
        <f t="shared" si="32"/>
      </c>
      <c r="I330" s="48" t="s">
        <v>1231</v>
      </c>
      <c r="J330" s="61">
        <v>110</v>
      </c>
      <c r="K330" s="51">
        <v>10</v>
      </c>
      <c r="L330" s="62">
        <v>29</v>
      </c>
      <c r="M330" s="42"/>
      <c r="N330" s="36">
        <f t="shared" si="33"/>
        <v>0</v>
      </c>
    </row>
    <row r="331" spans="1:14" ht="33.75">
      <c r="A331" s="22">
        <v>328</v>
      </c>
      <c r="B331" s="68">
        <v>3852</v>
      </c>
      <c r="C331" s="131" t="s">
        <v>3613</v>
      </c>
      <c r="D331" s="131"/>
      <c r="E331" s="137" t="s">
        <v>3083</v>
      </c>
      <c r="F331" s="138" t="s">
        <v>3084</v>
      </c>
      <c r="G331" s="135" t="str">
        <f t="shared" si="31"/>
        <v>фото1</v>
      </c>
      <c r="H331" s="136">
        <f t="shared" si="32"/>
      </c>
      <c r="I331" s="48" t="s">
        <v>3085</v>
      </c>
      <c r="J331" s="61">
        <v>130</v>
      </c>
      <c r="K331" s="52">
        <v>10</v>
      </c>
      <c r="L331" s="62">
        <v>45</v>
      </c>
      <c r="M331" s="42"/>
      <c r="N331" s="36">
        <f t="shared" si="33"/>
        <v>0</v>
      </c>
    </row>
    <row r="332" spans="1:14" ht="22.5">
      <c r="A332" s="22">
        <v>329</v>
      </c>
      <c r="B332" s="68">
        <v>265</v>
      </c>
      <c r="C332" s="131" t="s">
        <v>3614</v>
      </c>
      <c r="D332" s="131"/>
      <c r="E332" s="137" t="s">
        <v>1233</v>
      </c>
      <c r="F332" s="138" t="s">
        <v>1232</v>
      </c>
      <c r="G332" s="135" t="str">
        <f t="shared" si="31"/>
        <v>фото1</v>
      </c>
      <c r="H332" s="136">
        <f t="shared" si="32"/>
      </c>
      <c r="I332" s="48" t="s">
        <v>1234</v>
      </c>
      <c r="J332" s="61">
        <v>110</v>
      </c>
      <c r="K332" s="51">
        <v>10</v>
      </c>
      <c r="L332" s="62">
        <v>29</v>
      </c>
      <c r="M332" s="42"/>
      <c r="N332" s="36">
        <f t="shared" si="33"/>
        <v>0</v>
      </c>
    </row>
    <row r="333" spans="1:14" ht="22.5">
      <c r="A333" s="22">
        <v>330</v>
      </c>
      <c r="B333" s="68">
        <v>3018</v>
      </c>
      <c r="C333" s="131" t="s">
        <v>3615</v>
      </c>
      <c r="D333" s="131"/>
      <c r="E333" s="137" t="s">
        <v>1236</v>
      </c>
      <c r="F333" s="138" t="s">
        <v>1235</v>
      </c>
      <c r="G333" s="135" t="str">
        <f t="shared" si="31"/>
        <v>фото1</v>
      </c>
      <c r="H333" s="136">
        <f t="shared" si="32"/>
      </c>
      <c r="I333" s="48" t="s">
        <v>1237</v>
      </c>
      <c r="J333" s="61">
        <v>120</v>
      </c>
      <c r="K333" s="52">
        <v>10</v>
      </c>
      <c r="L333" s="62">
        <v>39</v>
      </c>
      <c r="M333" s="42"/>
      <c r="N333" s="36">
        <f t="shared" si="33"/>
        <v>0</v>
      </c>
    </row>
    <row r="334" spans="1:14" ht="22.5">
      <c r="A334" s="22">
        <v>331</v>
      </c>
      <c r="B334" s="68">
        <v>3735</v>
      </c>
      <c r="C334" s="131" t="s">
        <v>3616</v>
      </c>
      <c r="D334" s="131"/>
      <c r="E334" s="137" t="s">
        <v>3086</v>
      </c>
      <c r="F334" s="138" t="s">
        <v>3087</v>
      </c>
      <c r="G334" s="135" t="str">
        <f t="shared" si="31"/>
        <v>фото1</v>
      </c>
      <c r="H334" s="136">
        <f t="shared" si="32"/>
      </c>
      <c r="I334" s="48" t="s">
        <v>3088</v>
      </c>
      <c r="J334" s="61">
        <v>110</v>
      </c>
      <c r="K334" s="52">
        <v>10</v>
      </c>
      <c r="L334" s="62">
        <v>45</v>
      </c>
      <c r="M334" s="42"/>
      <c r="N334" s="36">
        <f t="shared" si="33"/>
        <v>0</v>
      </c>
    </row>
    <row r="335" spans="1:14" ht="22.5">
      <c r="A335" s="22">
        <v>332</v>
      </c>
      <c r="B335" s="68">
        <v>3095</v>
      </c>
      <c r="C335" s="131" t="s">
        <v>3617</v>
      </c>
      <c r="D335" s="131"/>
      <c r="E335" s="137" t="s">
        <v>1242</v>
      </c>
      <c r="F335" s="138" t="s">
        <v>1241</v>
      </c>
      <c r="G335" s="135" t="str">
        <f t="shared" si="31"/>
        <v>фото1</v>
      </c>
      <c r="H335" s="136">
        <f t="shared" si="32"/>
      </c>
      <c r="I335" s="48" t="s">
        <v>1243</v>
      </c>
      <c r="J335" s="61">
        <v>110</v>
      </c>
      <c r="K335" s="52">
        <v>10</v>
      </c>
      <c r="L335" s="62">
        <v>38</v>
      </c>
      <c r="M335" s="42"/>
      <c r="N335" s="36">
        <f t="shared" si="33"/>
        <v>0</v>
      </c>
    </row>
    <row r="336" spans="1:14" ht="33.75">
      <c r="A336" s="22">
        <v>333</v>
      </c>
      <c r="B336" s="68">
        <v>269</v>
      </c>
      <c r="C336" s="131" t="s">
        <v>3618</v>
      </c>
      <c r="D336" s="131"/>
      <c r="E336" s="137" t="s">
        <v>1245</v>
      </c>
      <c r="F336" s="138" t="s">
        <v>1244</v>
      </c>
      <c r="G336" s="135" t="str">
        <f t="shared" si="31"/>
        <v>фото1</v>
      </c>
      <c r="H336" s="136">
        <f t="shared" si="32"/>
      </c>
      <c r="I336" s="48" t="s">
        <v>1246</v>
      </c>
      <c r="J336" s="61">
        <v>110</v>
      </c>
      <c r="K336" s="51">
        <v>10</v>
      </c>
      <c r="L336" s="62">
        <v>34</v>
      </c>
      <c r="M336" s="42"/>
      <c r="N336" s="36">
        <f t="shared" si="33"/>
        <v>0</v>
      </c>
    </row>
    <row r="337" spans="1:14" ht="22.5">
      <c r="A337" s="22">
        <v>334</v>
      </c>
      <c r="B337" s="68">
        <v>270</v>
      </c>
      <c r="C337" s="133" t="s">
        <v>3619</v>
      </c>
      <c r="D337" s="131"/>
      <c r="E337" s="137" t="s">
        <v>1239</v>
      </c>
      <c r="F337" s="138" t="s">
        <v>1238</v>
      </c>
      <c r="G337" s="135" t="str">
        <f t="shared" si="31"/>
        <v>фото1</v>
      </c>
      <c r="H337" s="136">
        <f t="shared" si="32"/>
      </c>
      <c r="I337" s="48" t="s">
        <v>1240</v>
      </c>
      <c r="J337" s="61">
        <v>100</v>
      </c>
      <c r="K337" s="51">
        <v>10</v>
      </c>
      <c r="L337" s="62">
        <v>29</v>
      </c>
      <c r="M337" s="42"/>
      <c r="N337" s="36">
        <f t="shared" si="33"/>
        <v>0</v>
      </c>
    </row>
    <row r="338" spans="1:14" ht="22.5">
      <c r="A338" s="22">
        <v>335</v>
      </c>
      <c r="B338" s="68">
        <v>491</v>
      </c>
      <c r="C338" s="131" t="s">
        <v>3620</v>
      </c>
      <c r="D338" s="131"/>
      <c r="E338" s="137" t="s">
        <v>1248</v>
      </c>
      <c r="F338" s="138" t="s">
        <v>1247</v>
      </c>
      <c r="G338" s="135" t="str">
        <f t="shared" si="31"/>
        <v>фото1</v>
      </c>
      <c r="H338" s="136">
        <f t="shared" si="32"/>
      </c>
      <c r="I338" s="48" t="s">
        <v>1249</v>
      </c>
      <c r="J338" s="61">
        <v>120</v>
      </c>
      <c r="K338" s="51">
        <v>10</v>
      </c>
      <c r="L338" s="62">
        <v>47</v>
      </c>
      <c r="M338" s="42"/>
      <c r="N338" s="36">
        <f t="shared" si="33"/>
        <v>0</v>
      </c>
    </row>
    <row r="339" spans="1:14" ht="15.75">
      <c r="A339" s="22">
        <v>336</v>
      </c>
      <c r="B339" s="68">
        <v>2865</v>
      </c>
      <c r="C339" s="131" t="s">
        <v>3621</v>
      </c>
      <c r="D339" s="131"/>
      <c r="E339" s="137" t="s">
        <v>1227</v>
      </c>
      <c r="F339" s="138" t="s">
        <v>1226</v>
      </c>
      <c r="G339" s="135" t="str">
        <f t="shared" si="31"/>
        <v>фото1</v>
      </c>
      <c r="H339" s="136">
        <f t="shared" si="32"/>
      </c>
      <c r="I339" s="48" t="s">
        <v>1228</v>
      </c>
      <c r="J339" s="61">
        <v>110</v>
      </c>
      <c r="K339" s="51">
        <v>10</v>
      </c>
      <c r="L339" s="62">
        <v>39</v>
      </c>
      <c r="M339" s="42"/>
      <c r="N339" s="36">
        <f t="shared" si="33"/>
        <v>0</v>
      </c>
    </row>
    <row r="340" spans="1:14" ht="22.5">
      <c r="A340" s="22">
        <v>337</v>
      </c>
      <c r="B340" s="68">
        <v>7262</v>
      </c>
      <c r="C340" s="131" t="s">
        <v>3622</v>
      </c>
      <c r="D340" s="131"/>
      <c r="E340" s="139" t="s">
        <v>3089</v>
      </c>
      <c r="F340" s="138" t="s">
        <v>3090</v>
      </c>
      <c r="G340" s="135" t="str">
        <f t="shared" si="31"/>
        <v>фото1</v>
      </c>
      <c r="H340" s="136">
        <f t="shared" si="32"/>
      </c>
      <c r="I340" s="48" t="s">
        <v>3091</v>
      </c>
      <c r="J340" s="61">
        <v>110</v>
      </c>
      <c r="K340" s="51">
        <v>10</v>
      </c>
      <c r="L340" s="62">
        <v>48</v>
      </c>
      <c r="M340" s="42"/>
      <c r="N340" s="36">
        <f t="shared" si="33"/>
        <v>0</v>
      </c>
    </row>
    <row r="341" spans="1:14" ht="15.75">
      <c r="A341" s="22">
        <v>338</v>
      </c>
      <c r="B341" s="68">
        <v>3835</v>
      </c>
      <c r="C341" s="131" t="s">
        <v>3623</v>
      </c>
      <c r="D341" s="131"/>
      <c r="E341" s="137" t="s">
        <v>119</v>
      </c>
      <c r="F341" s="137" t="s">
        <v>120</v>
      </c>
      <c r="G341" s="135" t="str">
        <f aca="true" t="shared" si="34" ref="G341:G347">HYPERLINK("http://www.gardenbulbs.ru/images/summer_CL/Lilium/"&amp;C341&amp;".jpg","фото1")</f>
        <v>фото1</v>
      </c>
      <c r="H341" s="136">
        <f aca="true" t="shared" si="35" ref="H341:H347">IF(D341&gt;0,HYPERLINK("http://www.gardenbulbs.ru/images/summer_CL/Lilium/"&amp;D341&amp;".jpg","фото2"),"")</f>
      </c>
      <c r="I341" s="56" t="s">
        <v>121</v>
      </c>
      <c r="J341" s="61">
        <v>90</v>
      </c>
      <c r="K341" s="52">
        <v>10</v>
      </c>
      <c r="L341" s="62">
        <v>45</v>
      </c>
      <c r="M341" s="42"/>
      <c r="N341" s="36">
        <f t="shared" si="33"/>
        <v>0</v>
      </c>
    </row>
    <row r="342" spans="1:14" ht="33.75">
      <c r="A342" s="22">
        <v>339</v>
      </c>
      <c r="B342" s="68">
        <v>3096</v>
      </c>
      <c r="C342" s="131" t="s">
        <v>3624</v>
      </c>
      <c r="D342" s="131"/>
      <c r="E342" s="137" t="s">
        <v>1251</v>
      </c>
      <c r="F342" s="138" t="s">
        <v>1250</v>
      </c>
      <c r="G342" s="135" t="str">
        <f t="shared" si="34"/>
        <v>фото1</v>
      </c>
      <c r="H342" s="136">
        <f t="shared" si="35"/>
      </c>
      <c r="I342" s="48" t="s">
        <v>348</v>
      </c>
      <c r="J342" s="61">
        <v>125</v>
      </c>
      <c r="K342" s="52">
        <v>10</v>
      </c>
      <c r="L342" s="62">
        <v>53</v>
      </c>
      <c r="M342" s="42"/>
      <c r="N342" s="36">
        <f t="shared" si="33"/>
        <v>0</v>
      </c>
    </row>
    <row r="343" spans="1:14" ht="22.5">
      <c r="A343" s="22">
        <v>340</v>
      </c>
      <c r="B343" s="68">
        <v>1545</v>
      </c>
      <c r="C343" s="131" t="s">
        <v>3625</v>
      </c>
      <c r="D343" s="131"/>
      <c r="E343" s="137" t="s">
        <v>350</v>
      </c>
      <c r="F343" s="138" t="s">
        <v>349</v>
      </c>
      <c r="G343" s="135" t="str">
        <f t="shared" si="34"/>
        <v>фото1</v>
      </c>
      <c r="H343" s="136">
        <f t="shared" si="35"/>
      </c>
      <c r="I343" s="48" t="s">
        <v>351</v>
      </c>
      <c r="J343" s="61">
        <v>90</v>
      </c>
      <c r="K343" s="52">
        <v>10</v>
      </c>
      <c r="L343" s="62">
        <v>53</v>
      </c>
      <c r="M343" s="42"/>
      <c r="N343" s="36">
        <f t="shared" si="33"/>
        <v>0</v>
      </c>
    </row>
    <row r="344" spans="1:14" ht="22.5">
      <c r="A344" s="22">
        <v>341</v>
      </c>
      <c r="B344" s="68">
        <v>273</v>
      </c>
      <c r="C344" s="131" t="s">
        <v>3626</v>
      </c>
      <c r="D344" s="131"/>
      <c r="E344" s="137" t="s">
        <v>3092</v>
      </c>
      <c r="F344" s="138" t="s">
        <v>3093</v>
      </c>
      <c r="G344" s="135" t="str">
        <f t="shared" si="34"/>
        <v>фото1</v>
      </c>
      <c r="H344" s="136">
        <f t="shared" si="35"/>
      </c>
      <c r="I344" s="48" t="s">
        <v>3094</v>
      </c>
      <c r="J344" s="61">
        <v>110</v>
      </c>
      <c r="K344" s="52">
        <v>10</v>
      </c>
      <c r="L344" s="62">
        <v>28</v>
      </c>
      <c r="M344" s="42"/>
      <c r="N344" s="36">
        <f t="shared" si="33"/>
        <v>0</v>
      </c>
    </row>
    <row r="345" spans="1:14" ht="22.5">
      <c r="A345" s="22">
        <v>342</v>
      </c>
      <c r="B345" s="68">
        <v>274</v>
      </c>
      <c r="C345" s="131" t="s">
        <v>3627</v>
      </c>
      <c r="D345" s="131"/>
      <c r="E345" s="137" t="s">
        <v>353</v>
      </c>
      <c r="F345" s="138" t="s">
        <v>352</v>
      </c>
      <c r="G345" s="135" t="str">
        <f t="shared" si="34"/>
        <v>фото1</v>
      </c>
      <c r="H345" s="136">
        <f t="shared" si="35"/>
      </c>
      <c r="I345" s="48" t="s">
        <v>354</v>
      </c>
      <c r="J345" s="61">
        <v>90</v>
      </c>
      <c r="K345" s="51">
        <v>10</v>
      </c>
      <c r="L345" s="62">
        <v>42</v>
      </c>
      <c r="M345" s="42"/>
      <c r="N345" s="36">
        <f t="shared" si="33"/>
        <v>0</v>
      </c>
    </row>
    <row r="346" spans="1:14" ht="15.75">
      <c r="A346" s="22">
        <v>343</v>
      </c>
      <c r="B346" s="68">
        <v>7263</v>
      </c>
      <c r="C346" s="131" t="s">
        <v>3628</v>
      </c>
      <c r="D346" s="131"/>
      <c r="E346" s="139" t="s">
        <v>3095</v>
      </c>
      <c r="F346" s="138" t="s">
        <v>3096</v>
      </c>
      <c r="G346" s="135" t="str">
        <f t="shared" si="34"/>
        <v>фото1</v>
      </c>
      <c r="H346" s="136">
        <f t="shared" si="35"/>
      </c>
      <c r="I346" s="48" t="s">
        <v>3097</v>
      </c>
      <c r="J346" s="61">
        <v>110</v>
      </c>
      <c r="K346" s="51">
        <v>10</v>
      </c>
      <c r="L346" s="62">
        <v>58</v>
      </c>
      <c r="M346" s="42"/>
      <c r="N346" s="36">
        <f t="shared" si="33"/>
        <v>0</v>
      </c>
    </row>
    <row r="347" spans="1:14" ht="22.5">
      <c r="A347" s="22">
        <v>344</v>
      </c>
      <c r="B347" s="68">
        <v>7265</v>
      </c>
      <c r="C347" s="131" t="s">
        <v>3629</v>
      </c>
      <c r="D347" s="131"/>
      <c r="E347" s="139" t="s">
        <v>3098</v>
      </c>
      <c r="F347" s="138" t="s">
        <v>3099</v>
      </c>
      <c r="G347" s="135" t="str">
        <f t="shared" si="34"/>
        <v>фото1</v>
      </c>
      <c r="H347" s="136">
        <f t="shared" si="35"/>
      </c>
      <c r="I347" s="48" t="s">
        <v>3100</v>
      </c>
      <c r="J347" s="61">
        <v>110</v>
      </c>
      <c r="K347" s="51">
        <v>10</v>
      </c>
      <c r="L347" s="62">
        <v>47</v>
      </c>
      <c r="M347" s="42"/>
      <c r="N347" s="36">
        <f t="shared" si="33"/>
        <v>0</v>
      </c>
    </row>
    <row r="348" spans="1:14" ht="12.75" customHeight="1">
      <c r="A348" s="22">
        <v>345</v>
      </c>
      <c r="B348" s="124"/>
      <c r="C348" s="116"/>
      <c r="D348" s="116"/>
      <c r="E348" s="60" t="s">
        <v>1271</v>
      </c>
      <c r="F348" s="60"/>
      <c r="G348" s="60"/>
      <c r="H348" s="60"/>
      <c r="I348" s="60"/>
      <c r="J348" s="60"/>
      <c r="K348" s="60"/>
      <c r="L348" s="60">
        <v>0</v>
      </c>
      <c r="M348" s="40"/>
      <c r="N348" s="35"/>
    </row>
    <row r="349" spans="1:14" ht="22.5">
      <c r="A349" s="22">
        <v>346</v>
      </c>
      <c r="B349" s="68">
        <v>7227</v>
      </c>
      <c r="C349" s="132" t="s">
        <v>3630</v>
      </c>
      <c r="D349" s="131"/>
      <c r="E349" s="139" t="s">
        <v>3101</v>
      </c>
      <c r="F349" s="138" t="s">
        <v>3102</v>
      </c>
      <c r="G349" s="135" t="str">
        <f aca="true" t="shared" si="36" ref="G349:G357">HYPERLINK("http://www.gardenbulbs.ru/images/summer_CL/Lilium/"&amp;C349&amp;".jpg","фото1")</f>
        <v>фото1</v>
      </c>
      <c r="H349" s="136">
        <f aca="true" t="shared" si="37" ref="H349:H357">IF(D349&gt;0,HYPERLINK("http://www.gardenbulbs.ru/images/summer_CL/Lilium/"&amp;D349&amp;".jpg","фото2"),"")</f>
      </c>
      <c r="I349" s="48" t="s">
        <v>3103</v>
      </c>
      <c r="J349" s="61">
        <v>130</v>
      </c>
      <c r="K349" s="51">
        <v>10</v>
      </c>
      <c r="L349" s="62">
        <v>43</v>
      </c>
      <c r="M349" s="42"/>
      <c r="N349" s="36">
        <f aca="true" t="shared" si="38" ref="N349:N357">IF(ISERROR(L349*M349),0,L349*M349)</f>
        <v>0</v>
      </c>
    </row>
    <row r="350" spans="1:14" ht="22.5">
      <c r="A350" s="22">
        <v>347</v>
      </c>
      <c r="B350" s="68">
        <v>7228</v>
      </c>
      <c r="C350" s="131" t="s">
        <v>3631</v>
      </c>
      <c r="D350" s="131"/>
      <c r="E350" s="139" t="s">
        <v>3104</v>
      </c>
      <c r="F350" s="138" t="s">
        <v>3105</v>
      </c>
      <c r="G350" s="135" t="str">
        <f t="shared" si="36"/>
        <v>фото1</v>
      </c>
      <c r="H350" s="136">
        <f t="shared" si="37"/>
      </c>
      <c r="I350" s="48" t="s">
        <v>3106</v>
      </c>
      <c r="J350" s="61">
        <v>110</v>
      </c>
      <c r="K350" s="51">
        <v>10</v>
      </c>
      <c r="L350" s="62">
        <v>36</v>
      </c>
      <c r="M350" s="42"/>
      <c r="N350" s="36">
        <f t="shared" si="38"/>
        <v>0</v>
      </c>
    </row>
    <row r="351" spans="1:14" ht="15.75">
      <c r="A351" s="22">
        <v>348</v>
      </c>
      <c r="B351" s="68">
        <v>2847</v>
      </c>
      <c r="C351" s="131" t="s">
        <v>3632</v>
      </c>
      <c r="D351" s="131"/>
      <c r="E351" s="137" t="s">
        <v>1287</v>
      </c>
      <c r="F351" s="138" t="s">
        <v>1286</v>
      </c>
      <c r="G351" s="135" t="str">
        <f t="shared" si="36"/>
        <v>фото1</v>
      </c>
      <c r="H351" s="136">
        <f t="shared" si="37"/>
      </c>
      <c r="I351" s="48" t="s">
        <v>1288</v>
      </c>
      <c r="J351" s="61">
        <v>100</v>
      </c>
      <c r="K351" s="51">
        <v>10</v>
      </c>
      <c r="L351" s="62">
        <v>36</v>
      </c>
      <c r="M351" s="42"/>
      <c r="N351" s="36">
        <f t="shared" si="38"/>
        <v>0</v>
      </c>
    </row>
    <row r="352" spans="1:14" ht="15.75">
      <c r="A352" s="22">
        <v>349</v>
      </c>
      <c r="B352" s="68">
        <v>501</v>
      </c>
      <c r="C352" s="131" t="s">
        <v>3633</v>
      </c>
      <c r="D352" s="131"/>
      <c r="E352" s="137" t="s">
        <v>1290</v>
      </c>
      <c r="F352" s="138" t="s">
        <v>1289</v>
      </c>
      <c r="G352" s="135" t="str">
        <f t="shared" si="36"/>
        <v>фото1</v>
      </c>
      <c r="H352" s="136">
        <f t="shared" si="37"/>
      </c>
      <c r="I352" s="48" t="s">
        <v>890</v>
      </c>
      <c r="J352" s="61">
        <v>110</v>
      </c>
      <c r="K352" s="51">
        <v>10</v>
      </c>
      <c r="L352" s="62">
        <v>45</v>
      </c>
      <c r="M352" s="42"/>
      <c r="N352" s="36">
        <f t="shared" si="38"/>
        <v>0</v>
      </c>
    </row>
    <row r="353" spans="1:14" ht="15.75">
      <c r="A353" s="22">
        <v>350</v>
      </c>
      <c r="B353" s="68">
        <v>2846</v>
      </c>
      <c r="C353" s="131" t="s">
        <v>3634</v>
      </c>
      <c r="D353" s="131"/>
      <c r="E353" s="137" t="s">
        <v>1273</v>
      </c>
      <c r="F353" s="138" t="s">
        <v>1272</v>
      </c>
      <c r="G353" s="135" t="str">
        <f t="shared" si="36"/>
        <v>фото1</v>
      </c>
      <c r="H353" s="136">
        <f t="shared" si="37"/>
      </c>
      <c r="I353" s="48" t="s">
        <v>1274</v>
      </c>
      <c r="J353" s="61">
        <v>100</v>
      </c>
      <c r="K353" s="51">
        <v>10</v>
      </c>
      <c r="L353" s="62">
        <v>48</v>
      </c>
      <c r="M353" s="42"/>
      <c r="N353" s="36">
        <f t="shared" si="38"/>
        <v>0</v>
      </c>
    </row>
    <row r="354" spans="1:14" ht="15.75">
      <c r="A354" s="22">
        <v>351</v>
      </c>
      <c r="B354" s="68">
        <v>424</v>
      </c>
      <c r="C354" s="131" t="s">
        <v>3635</v>
      </c>
      <c r="D354" s="131"/>
      <c r="E354" s="137" t="s">
        <v>1285</v>
      </c>
      <c r="F354" s="137" t="s">
        <v>1284</v>
      </c>
      <c r="G354" s="135" t="str">
        <f t="shared" si="36"/>
        <v>фото1</v>
      </c>
      <c r="H354" s="136">
        <f t="shared" si="37"/>
      </c>
      <c r="I354" s="56" t="s">
        <v>924</v>
      </c>
      <c r="J354" s="61">
        <v>110</v>
      </c>
      <c r="K354" s="52">
        <v>10</v>
      </c>
      <c r="L354" s="62">
        <v>38</v>
      </c>
      <c r="M354" s="42"/>
      <c r="N354" s="36">
        <f t="shared" si="38"/>
        <v>0</v>
      </c>
    </row>
    <row r="355" spans="1:14" ht="22.5">
      <c r="A355" s="22">
        <v>352</v>
      </c>
      <c r="B355" s="68">
        <v>237</v>
      </c>
      <c r="C355" s="132" t="s">
        <v>3636</v>
      </c>
      <c r="D355" s="131"/>
      <c r="E355" s="137" t="s">
        <v>1282</v>
      </c>
      <c r="F355" s="138" t="s">
        <v>1281</v>
      </c>
      <c r="G355" s="135" t="str">
        <f t="shared" si="36"/>
        <v>фото1</v>
      </c>
      <c r="H355" s="136">
        <f t="shared" si="37"/>
      </c>
      <c r="I355" s="48" t="s">
        <v>1283</v>
      </c>
      <c r="J355" s="61">
        <v>130</v>
      </c>
      <c r="K355" s="51">
        <v>10</v>
      </c>
      <c r="L355" s="62">
        <v>31</v>
      </c>
      <c r="M355" s="42"/>
      <c r="N355" s="36">
        <f t="shared" si="38"/>
        <v>0</v>
      </c>
    </row>
    <row r="356" spans="1:14" ht="22.5">
      <c r="A356" s="22">
        <v>353</v>
      </c>
      <c r="B356" s="68">
        <v>413</v>
      </c>
      <c r="C356" s="131" t="s">
        <v>3637</v>
      </c>
      <c r="D356" s="131"/>
      <c r="E356" s="137" t="s">
        <v>1279</v>
      </c>
      <c r="F356" s="138" t="s">
        <v>1278</v>
      </c>
      <c r="G356" s="135" t="str">
        <f t="shared" si="36"/>
        <v>фото1</v>
      </c>
      <c r="H356" s="136">
        <f t="shared" si="37"/>
      </c>
      <c r="I356" s="48" t="s">
        <v>1280</v>
      </c>
      <c r="J356" s="61">
        <v>110</v>
      </c>
      <c r="K356" s="51">
        <v>10</v>
      </c>
      <c r="L356" s="62">
        <v>32</v>
      </c>
      <c r="M356" s="42"/>
      <c r="N356" s="36">
        <f t="shared" si="38"/>
        <v>0</v>
      </c>
    </row>
    <row r="357" spans="1:14" ht="15.75">
      <c r="A357" s="22">
        <v>354</v>
      </c>
      <c r="B357" s="68">
        <v>3745</v>
      </c>
      <c r="C357" s="131" t="s">
        <v>3638</v>
      </c>
      <c r="D357" s="131"/>
      <c r="E357" s="137" t="s">
        <v>1276</v>
      </c>
      <c r="F357" s="138" t="s">
        <v>1275</v>
      </c>
      <c r="G357" s="135" t="str">
        <f t="shared" si="36"/>
        <v>фото1</v>
      </c>
      <c r="H357" s="136">
        <f t="shared" si="37"/>
      </c>
      <c r="I357" s="48" t="s">
        <v>1277</v>
      </c>
      <c r="J357" s="61">
        <v>130</v>
      </c>
      <c r="K357" s="52">
        <v>10</v>
      </c>
      <c r="L357" s="62">
        <v>34</v>
      </c>
      <c r="M357" s="42"/>
      <c r="N357" s="36">
        <f t="shared" si="38"/>
        <v>0</v>
      </c>
    </row>
    <row r="358" spans="1:14" ht="12.75" customHeight="1">
      <c r="A358" s="22">
        <v>355</v>
      </c>
      <c r="B358" s="124"/>
      <c r="C358" s="116"/>
      <c r="D358" s="116"/>
      <c r="E358" s="50" t="s">
        <v>3107</v>
      </c>
      <c r="F358" s="50"/>
      <c r="G358" s="50"/>
      <c r="H358" s="50"/>
      <c r="I358" s="50"/>
      <c r="J358" s="50"/>
      <c r="K358" s="50"/>
      <c r="L358" s="50">
        <v>0</v>
      </c>
      <c r="M358" s="41"/>
      <c r="N358" s="38"/>
    </row>
    <row r="359" spans="1:14" ht="22.5">
      <c r="A359" s="22">
        <v>356</v>
      </c>
      <c r="B359" s="68">
        <v>7221</v>
      </c>
      <c r="C359" s="131" t="s">
        <v>3639</v>
      </c>
      <c r="D359" s="131" t="s">
        <v>3640</v>
      </c>
      <c r="E359" s="137" t="s">
        <v>3108</v>
      </c>
      <c r="F359" s="138" t="s">
        <v>3109</v>
      </c>
      <c r="G359" s="135" t="str">
        <f>HYPERLINK("http://www.gardenbulbs.ru/images/summer_CL/Lilium/"&amp;C359&amp;".jpg","фото1")</f>
        <v>фото1</v>
      </c>
      <c r="H359" s="136" t="str">
        <f>IF(D359&gt;0,HYPERLINK("http://www.gardenbulbs.ru/images/summer_CL/Lilium/"&amp;D359&amp;".jpg","фото2"),"")</f>
        <v>фото2</v>
      </c>
      <c r="I359" s="54" t="s">
        <v>3110</v>
      </c>
      <c r="J359" s="61">
        <v>130</v>
      </c>
      <c r="K359" s="52">
        <v>2</v>
      </c>
      <c r="L359" s="62">
        <v>396</v>
      </c>
      <c r="M359" s="42"/>
      <c r="N359" s="36">
        <f>IF(ISERROR(L359*M359),0,L359*M359)</f>
        <v>0</v>
      </c>
    </row>
    <row r="360" spans="1:14" ht="12.75" customHeight="1">
      <c r="A360" s="22">
        <v>357</v>
      </c>
      <c r="B360" s="124"/>
      <c r="C360" s="116"/>
      <c r="D360" s="116"/>
      <c r="E360" s="50" t="s">
        <v>3111</v>
      </c>
      <c r="F360" s="50"/>
      <c r="G360" s="50"/>
      <c r="H360" s="50"/>
      <c r="I360" s="50"/>
      <c r="J360" s="50"/>
      <c r="K360" s="50"/>
      <c r="L360" s="50">
        <v>0</v>
      </c>
      <c r="M360" s="41"/>
      <c r="N360" s="38"/>
    </row>
    <row r="361" spans="1:14" ht="33.75">
      <c r="A361" s="22">
        <v>358</v>
      </c>
      <c r="B361" s="68">
        <v>4467</v>
      </c>
      <c r="C361" s="131" t="s">
        <v>3641</v>
      </c>
      <c r="D361" s="131"/>
      <c r="E361" s="137" t="s">
        <v>128</v>
      </c>
      <c r="F361" s="138" t="s">
        <v>129</v>
      </c>
      <c r="G361" s="135" t="str">
        <f>HYPERLINK("http://www.gardenbulbs.ru/images/summer_CL/Lilium/"&amp;C361&amp;".jpg","фото1")</f>
        <v>фото1</v>
      </c>
      <c r="H361" s="136">
        <f>IF(D361&gt;0,HYPERLINK("http://www.gardenbulbs.ru/images/summer_CL/Lilium/"&amp;D361&amp;".jpg","фото2"),"")</f>
      </c>
      <c r="I361" s="54" t="s">
        <v>3112</v>
      </c>
      <c r="J361" s="61">
        <v>110</v>
      </c>
      <c r="K361" s="52">
        <v>10</v>
      </c>
      <c r="L361" s="62">
        <v>55</v>
      </c>
      <c r="M361" s="42"/>
      <c r="N361" s="36">
        <f>IF(ISERROR(L361*M361),0,L361*M361)</f>
        <v>0</v>
      </c>
    </row>
    <row r="362" spans="1:14" ht="12.75" customHeight="1">
      <c r="A362" s="22">
        <v>359</v>
      </c>
      <c r="B362" s="124"/>
      <c r="C362" s="116"/>
      <c r="D362" s="116"/>
      <c r="E362" s="50" t="s">
        <v>1291</v>
      </c>
      <c r="F362" s="50"/>
      <c r="G362" s="50"/>
      <c r="H362" s="50"/>
      <c r="I362" s="50"/>
      <c r="J362" s="50"/>
      <c r="K362" s="50"/>
      <c r="L362" s="50">
        <v>0</v>
      </c>
      <c r="M362" s="41"/>
      <c r="N362" s="38"/>
    </row>
    <row r="363" spans="1:14" ht="15.75">
      <c r="A363" s="22">
        <v>360</v>
      </c>
      <c r="B363" s="68">
        <v>3694</v>
      </c>
      <c r="C363" s="131" t="s">
        <v>3642</v>
      </c>
      <c r="D363" s="131"/>
      <c r="E363" s="137" t="s">
        <v>122</v>
      </c>
      <c r="F363" s="138" t="s">
        <v>123</v>
      </c>
      <c r="G363" s="135" t="str">
        <f aca="true" t="shared" si="39" ref="G363:G374">HYPERLINK("http://www.gardenbulbs.ru/images/summer_CL/Lilium/"&amp;C363&amp;".jpg","фото1")</f>
        <v>фото1</v>
      </c>
      <c r="H363" s="136">
        <f aca="true" t="shared" si="40" ref="H363:H374">IF(D363&gt;0,HYPERLINK("http://www.gardenbulbs.ru/images/summer_CL/Lilium/"&amp;D363&amp;".jpg","фото2"),"")</f>
      </c>
      <c r="I363" s="55" t="s">
        <v>124</v>
      </c>
      <c r="J363" s="61">
        <v>110</v>
      </c>
      <c r="K363" s="51">
        <v>10</v>
      </c>
      <c r="L363" s="62">
        <v>44</v>
      </c>
      <c r="M363" s="42"/>
      <c r="N363" s="36">
        <f aca="true" t="shared" si="41" ref="N363:N374">IF(ISERROR(L363*M363),0,L363*M363)</f>
        <v>0</v>
      </c>
    </row>
    <row r="364" spans="1:14" ht="22.5">
      <c r="A364" s="22">
        <v>361</v>
      </c>
      <c r="B364" s="68">
        <v>1473</v>
      </c>
      <c r="C364" s="131" t="s">
        <v>3643</v>
      </c>
      <c r="D364" s="131"/>
      <c r="E364" s="137" t="s">
        <v>1293</v>
      </c>
      <c r="F364" s="138" t="s">
        <v>1292</v>
      </c>
      <c r="G364" s="135" t="str">
        <f t="shared" si="39"/>
        <v>фото1</v>
      </c>
      <c r="H364" s="136">
        <f t="shared" si="40"/>
      </c>
      <c r="I364" s="48" t="s">
        <v>1294</v>
      </c>
      <c r="J364" s="61">
        <v>130</v>
      </c>
      <c r="K364" s="51">
        <v>10</v>
      </c>
      <c r="L364" s="62">
        <v>39</v>
      </c>
      <c r="M364" s="42"/>
      <c r="N364" s="36">
        <f t="shared" si="41"/>
        <v>0</v>
      </c>
    </row>
    <row r="365" spans="1:14" ht="22.5">
      <c r="A365" s="22">
        <v>362</v>
      </c>
      <c r="B365" s="68">
        <v>7222</v>
      </c>
      <c r="C365" s="131" t="s">
        <v>3644</v>
      </c>
      <c r="D365" s="131"/>
      <c r="E365" s="139" t="s">
        <v>3113</v>
      </c>
      <c r="F365" s="138" t="s">
        <v>3114</v>
      </c>
      <c r="G365" s="135" t="str">
        <f t="shared" si="39"/>
        <v>фото1</v>
      </c>
      <c r="H365" s="136">
        <f t="shared" si="40"/>
      </c>
      <c r="I365" s="48" t="s">
        <v>3115</v>
      </c>
      <c r="J365" s="61" t="s">
        <v>3116</v>
      </c>
      <c r="K365" s="51">
        <v>10</v>
      </c>
      <c r="L365" s="62">
        <v>39</v>
      </c>
      <c r="M365" s="42"/>
      <c r="N365" s="36">
        <f t="shared" si="41"/>
        <v>0</v>
      </c>
    </row>
    <row r="366" spans="1:14" ht="22.5">
      <c r="A366" s="22">
        <v>363</v>
      </c>
      <c r="B366" s="68">
        <v>7223</v>
      </c>
      <c r="C366" s="131" t="s">
        <v>3645</v>
      </c>
      <c r="D366" s="131"/>
      <c r="E366" s="139" t="s">
        <v>3117</v>
      </c>
      <c r="F366" s="138" t="s">
        <v>3118</v>
      </c>
      <c r="G366" s="135" t="str">
        <f t="shared" si="39"/>
        <v>фото1</v>
      </c>
      <c r="H366" s="136">
        <f t="shared" si="40"/>
      </c>
      <c r="I366" s="48" t="s">
        <v>3119</v>
      </c>
      <c r="J366" s="61" t="s">
        <v>3116</v>
      </c>
      <c r="K366" s="51">
        <v>10</v>
      </c>
      <c r="L366" s="62">
        <v>39</v>
      </c>
      <c r="M366" s="42"/>
      <c r="N366" s="36">
        <f t="shared" si="41"/>
        <v>0</v>
      </c>
    </row>
    <row r="367" spans="1:14" ht="22.5">
      <c r="A367" s="22">
        <v>364</v>
      </c>
      <c r="B367" s="68">
        <v>7224</v>
      </c>
      <c r="C367" s="131" t="s">
        <v>3646</v>
      </c>
      <c r="D367" s="131"/>
      <c r="E367" s="139" t="s">
        <v>3120</v>
      </c>
      <c r="F367" s="138" t="s">
        <v>3121</v>
      </c>
      <c r="G367" s="135" t="str">
        <f t="shared" si="39"/>
        <v>фото1</v>
      </c>
      <c r="H367" s="136">
        <f t="shared" si="40"/>
      </c>
      <c r="I367" s="48" t="s">
        <v>3119</v>
      </c>
      <c r="J367" s="61" t="s">
        <v>3116</v>
      </c>
      <c r="K367" s="51">
        <v>10</v>
      </c>
      <c r="L367" s="62">
        <v>39</v>
      </c>
      <c r="M367" s="42"/>
      <c r="N367" s="36">
        <f t="shared" si="41"/>
        <v>0</v>
      </c>
    </row>
    <row r="368" spans="1:14" ht="22.5">
      <c r="A368" s="22">
        <v>365</v>
      </c>
      <c r="B368" s="68">
        <v>7225</v>
      </c>
      <c r="C368" s="131" t="s">
        <v>3647</v>
      </c>
      <c r="D368" s="131"/>
      <c r="E368" s="139" t="s">
        <v>3122</v>
      </c>
      <c r="F368" s="138" t="s">
        <v>3123</v>
      </c>
      <c r="G368" s="135" t="str">
        <f t="shared" si="39"/>
        <v>фото1</v>
      </c>
      <c r="H368" s="136">
        <f t="shared" si="40"/>
      </c>
      <c r="I368" s="48" t="s">
        <v>3124</v>
      </c>
      <c r="J368" s="61" t="s">
        <v>3116</v>
      </c>
      <c r="K368" s="51">
        <v>10</v>
      </c>
      <c r="L368" s="62">
        <v>39</v>
      </c>
      <c r="M368" s="42"/>
      <c r="N368" s="36">
        <f t="shared" si="41"/>
        <v>0</v>
      </c>
    </row>
    <row r="369" spans="1:14" ht="22.5">
      <c r="A369" s="22">
        <v>366</v>
      </c>
      <c r="B369" s="68">
        <v>7226</v>
      </c>
      <c r="C369" s="131" t="s">
        <v>3648</v>
      </c>
      <c r="D369" s="131"/>
      <c r="E369" s="139" t="s">
        <v>3125</v>
      </c>
      <c r="F369" s="138" t="s">
        <v>3126</v>
      </c>
      <c r="G369" s="135" t="str">
        <f t="shared" si="39"/>
        <v>фото1</v>
      </c>
      <c r="H369" s="136">
        <f t="shared" si="40"/>
      </c>
      <c r="I369" s="48" t="s">
        <v>3127</v>
      </c>
      <c r="J369" s="61" t="s">
        <v>3116</v>
      </c>
      <c r="K369" s="51">
        <v>10</v>
      </c>
      <c r="L369" s="62">
        <v>39</v>
      </c>
      <c r="M369" s="42"/>
      <c r="N369" s="36">
        <f t="shared" si="41"/>
        <v>0</v>
      </c>
    </row>
    <row r="370" spans="1:14" ht="15.75">
      <c r="A370" s="22">
        <v>367</v>
      </c>
      <c r="B370" s="68">
        <v>232</v>
      </c>
      <c r="C370" s="131" t="s">
        <v>3649</v>
      </c>
      <c r="D370" s="131" t="s">
        <v>3650</v>
      </c>
      <c r="E370" s="137" t="s">
        <v>1296</v>
      </c>
      <c r="F370" s="138" t="s">
        <v>1295</v>
      </c>
      <c r="G370" s="135" t="str">
        <f t="shared" si="39"/>
        <v>фото1</v>
      </c>
      <c r="H370" s="136" t="str">
        <f t="shared" si="40"/>
        <v>фото2</v>
      </c>
      <c r="I370" s="48" t="s">
        <v>1631</v>
      </c>
      <c r="J370" s="61">
        <v>120</v>
      </c>
      <c r="K370" s="52">
        <v>5</v>
      </c>
      <c r="L370" s="62">
        <v>43</v>
      </c>
      <c r="M370" s="42"/>
      <c r="N370" s="36">
        <f t="shared" si="41"/>
        <v>0</v>
      </c>
    </row>
    <row r="371" spans="1:14" ht="22.5">
      <c r="A371" s="22">
        <v>368</v>
      </c>
      <c r="B371" s="68">
        <v>478</v>
      </c>
      <c r="C371" s="131" t="s">
        <v>3651</v>
      </c>
      <c r="D371" s="131"/>
      <c r="E371" s="137" t="s">
        <v>1298</v>
      </c>
      <c r="F371" s="138" t="s">
        <v>1297</v>
      </c>
      <c r="G371" s="135" t="str">
        <f t="shared" si="39"/>
        <v>фото1</v>
      </c>
      <c r="H371" s="136">
        <f t="shared" si="40"/>
      </c>
      <c r="I371" s="48" t="s">
        <v>1299</v>
      </c>
      <c r="J371" s="61">
        <v>130</v>
      </c>
      <c r="K371" s="51">
        <v>10</v>
      </c>
      <c r="L371" s="62">
        <v>37</v>
      </c>
      <c r="M371" s="42"/>
      <c r="N371" s="36">
        <f t="shared" si="41"/>
        <v>0</v>
      </c>
    </row>
    <row r="372" spans="1:14" ht="22.5">
      <c r="A372" s="22">
        <v>369</v>
      </c>
      <c r="B372" s="68">
        <v>1436</v>
      </c>
      <c r="C372" s="131" t="s">
        <v>3652</v>
      </c>
      <c r="D372" s="131"/>
      <c r="E372" s="137" t="s">
        <v>1301</v>
      </c>
      <c r="F372" s="138" t="s">
        <v>1300</v>
      </c>
      <c r="G372" s="135" t="str">
        <f t="shared" si="39"/>
        <v>фото1</v>
      </c>
      <c r="H372" s="136">
        <f t="shared" si="40"/>
      </c>
      <c r="I372" s="48" t="s">
        <v>1302</v>
      </c>
      <c r="J372" s="61">
        <v>130</v>
      </c>
      <c r="K372" s="51">
        <v>10</v>
      </c>
      <c r="L372" s="62">
        <v>45</v>
      </c>
      <c r="M372" s="42"/>
      <c r="N372" s="36">
        <f t="shared" si="41"/>
        <v>0</v>
      </c>
    </row>
    <row r="373" spans="1:14" ht="15.75">
      <c r="A373" s="22">
        <v>370</v>
      </c>
      <c r="B373" s="68">
        <v>280</v>
      </c>
      <c r="C373" s="131" t="s">
        <v>3653</v>
      </c>
      <c r="D373" s="131"/>
      <c r="E373" s="137" t="s">
        <v>1304</v>
      </c>
      <c r="F373" s="138" t="s">
        <v>1303</v>
      </c>
      <c r="G373" s="135" t="str">
        <f t="shared" si="39"/>
        <v>фото1</v>
      </c>
      <c r="H373" s="136">
        <f t="shared" si="40"/>
      </c>
      <c r="I373" s="48" t="s">
        <v>1305</v>
      </c>
      <c r="J373" s="61">
        <v>120</v>
      </c>
      <c r="K373" s="51">
        <v>10</v>
      </c>
      <c r="L373" s="62">
        <v>29</v>
      </c>
      <c r="M373" s="42"/>
      <c r="N373" s="36">
        <f t="shared" si="41"/>
        <v>0</v>
      </c>
    </row>
    <row r="374" spans="1:14" ht="24">
      <c r="A374" s="22">
        <v>371</v>
      </c>
      <c r="B374" s="68">
        <v>2868</v>
      </c>
      <c r="C374" s="131" t="s">
        <v>3654</v>
      </c>
      <c r="D374" s="131"/>
      <c r="E374" s="137" t="s">
        <v>1307</v>
      </c>
      <c r="F374" s="137" t="s">
        <v>1306</v>
      </c>
      <c r="G374" s="135" t="str">
        <f t="shared" si="39"/>
        <v>фото1</v>
      </c>
      <c r="H374" s="136">
        <f t="shared" si="40"/>
      </c>
      <c r="I374" s="48" t="s">
        <v>1308</v>
      </c>
      <c r="J374" s="61">
        <v>120</v>
      </c>
      <c r="K374" s="51">
        <v>10</v>
      </c>
      <c r="L374" s="62">
        <v>29</v>
      </c>
      <c r="M374" s="42"/>
      <c r="N374" s="36">
        <f t="shared" si="41"/>
        <v>0</v>
      </c>
    </row>
    <row r="375" spans="1:14" ht="12.75" customHeight="1">
      <c r="A375" s="22">
        <v>372</v>
      </c>
      <c r="B375" s="124"/>
      <c r="C375" s="116"/>
      <c r="D375" s="116"/>
      <c r="E375" s="46" t="s">
        <v>1309</v>
      </c>
      <c r="F375" s="46"/>
      <c r="G375" s="46"/>
      <c r="H375" s="46"/>
      <c r="I375" s="46"/>
      <c r="J375" s="46"/>
      <c r="K375" s="46"/>
      <c r="L375" s="46">
        <v>0</v>
      </c>
      <c r="M375" s="69"/>
      <c r="N375" s="37"/>
    </row>
    <row r="376" spans="1:14" ht="22.5">
      <c r="A376" s="22">
        <v>373</v>
      </c>
      <c r="B376" s="68">
        <v>281</v>
      </c>
      <c r="C376" s="131" t="s">
        <v>3655</v>
      </c>
      <c r="D376" s="131"/>
      <c r="E376" s="139" t="s">
        <v>1311</v>
      </c>
      <c r="F376" s="140" t="s">
        <v>1310</v>
      </c>
      <c r="G376" s="135" t="str">
        <f aca="true" t="shared" si="42" ref="G376:G384">HYPERLINK("http://www.gardenbulbs.ru/images/summer_CL/Lilium/"&amp;C376&amp;".jpg","фото1")</f>
        <v>фото1</v>
      </c>
      <c r="H376" s="136">
        <f aca="true" t="shared" si="43" ref="H376:H384">IF(D376&gt;0,HYPERLINK("http://www.gardenbulbs.ru/images/summer_CL/Lilium/"&amp;D376&amp;".jpg","фото2"),"")</f>
      </c>
      <c r="I376" s="53" t="s">
        <v>1312</v>
      </c>
      <c r="J376" s="63">
        <v>120</v>
      </c>
      <c r="K376" s="51">
        <v>10</v>
      </c>
      <c r="L376" s="62">
        <v>64</v>
      </c>
      <c r="M376" s="42"/>
      <c r="N376" s="36">
        <f aca="true" t="shared" si="44" ref="N376:N384">IF(ISERROR(L376*M376),0,L376*M376)</f>
        <v>0</v>
      </c>
    </row>
    <row r="377" spans="1:14" ht="22.5">
      <c r="A377" s="22">
        <v>374</v>
      </c>
      <c r="B377" s="68">
        <v>2869</v>
      </c>
      <c r="C377" s="131" t="s">
        <v>3656</v>
      </c>
      <c r="D377" s="131"/>
      <c r="E377" s="137" t="s">
        <v>1314</v>
      </c>
      <c r="F377" s="138" t="s">
        <v>1313</v>
      </c>
      <c r="G377" s="135" t="str">
        <f t="shared" si="42"/>
        <v>фото1</v>
      </c>
      <c r="H377" s="136">
        <f t="shared" si="43"/>
      </c>
      <c r="I377" s="48" t="s">
        <v>1315</v>
      </c>
      <c r="J377" s="61">
        <v>110</v>
      </c>
      <c r="K377" s="52">
        <v>10</v>
      </c>
      <c r="L377" s="62">
        <v>64</v>
      </c>
      <c r="M377" s="42"/>
      <c r="N377" s="36">
        <f t="shared" si="44"/>
        <v>0</v>
      </c>
    </row>
    <row r="378" spans="1:14" ht="15.75">
      <c r="A378" s="22">
        <v>375</v>
      </c>
      <c r="B378" s="68">
        <v>1476</v>
      </c>
      <c r="C378" s="131" t="s">
        <v>3657</v>
      </c>
      <c r="D378" s="131"/>
      <c r="E378" s="139" t="s">
        <v>125</v>
      </c>
      <c r="F378" s="140" t="s">
        <v>126</v>
      </c>
      <c r="G378" s="135" t="str">
        <f t="shared" si="42"/>
        <v>фото1</v>
      </c>
      <c r="H378" s="136">
        <f t="shared" si="43"/>
      </c>
      <c r="I378" s="53" t="s">
        <v>127</v>
      </c>
      <c r="J378" s="63">
        <v>110</v>
      </c>
      <c r="K378" s="51">
        <v>10</v>
      </c>
      <c r="L378" s="62">
        <v>64</v>
      </c>
      <c r="M378" s="42"/>
      <c r="N378" s="36">
        <f t="shared" si="44"/>
        <v>0</v>
      </c>
    </row>
    <row r="379" spans="1:14" ht="15.75">
      <c r="A379" s="22">
        <v>376</v>
      </c>
      <c r="B379" s="68">
        <v>3072</v>
      </c>
      <c r="C379" s="131" t="s">
        <v>3658</v>
      </c>
      <c r="D379" s="131"/>
      <c r="E379" s="137" t="s">
        <v>1328</v>
      </c>
      <c r="F379" s="138" t="s">
        <v>1327</v>
      </c>
      <c r="G379" s="135" t="str">
        <f t="shared" si="42"/>
        <v>фото1</v>
      </c>
      <c r="H379" s="136">
        <f t="shared" si="43"/>
      </c>
      <c r="I379" s="48" t="s">
        <v>990</v>
      </c>
      <c r="J379" s="61">
        <v>120</v>
      </c>
      <c r="K379" s="51">
        <v>10</v>
      </c>
      <c r="L379" s="62">
        <v>29</v>
      </c>
      <c r="M379" s="42"/>
      <c r="N379" s="36">
        <f t="shared" si="44"/>
        <v>0</v>
      </c>
    </row>
    <row r="380" spans="1:14" ht="15.75">
      <c r="A380" s="22">
        <v>377</v>
      </c>
      <c r="B380" s="68">
        <v>3073</v>
      </c>
      <c r="C380" s="131" t="s">
        <v>3659</v>
      </c>
      <c r="D380" s="131"/>
      <c r="E380" s="137" t="s">
        <v>1330</v>
      </c>
      <c r="F380" s="138" t="s">
        <v>1329</v>
      </c>
      <c r="G380" s="135" t="str">
        <f t="shared" si="42"/>
        <v>фото1</v>
      </c>
      <c r="H380" s="136">
        <f t="shared" si="43"/>
      </c>
      <c r="I380" s="48" t="s">
        <v>1331</v>
      </c>
      <c r="J380" s="61">
        <v>120</v>
      </c>
      <c r="K380" s="51">
        <v>10</v>
      </c>
      <c r="L380" s="62">
        <v>45</v>
      </c>
      <c r="M380" s="42"/>
      <c r="N380" s="36">
        <f t="shared" si="44"/>
        <v>0</v>
      </c>
    </row>
    <row r="381" spans="1:14" ht="15.75">
      <c r="A381" s="22">
        <v>378</v>
      </c>
      <c r="B381" s="68">
        <v>2870</v>
      </c>
      <c r="C381" s="131" t="s">
        <v>3660</v>
      </c>
      <c r="D381" s="131"/>
      <c r="E381" s="137" t="s">
        <v>1317</v>
      </c>
      <c r="F381" s="138" t="s">
        <v>1316</v>
      </c>
      <c r="G381" s="135" t="str">
        <f t="shared" si="42"/>
        <v>фото1</v>
      </c>
      <c r="H381" s="136">
        <f t="shared" si="43"/>
      </c>
      <c r="I381" s="48" t="s">
        <v>1318</v>
      </c>
      <c r="J381" s="61">
        <v>110</v>
      </c>
      <c r="K381" s="52">
        <v>10</v>
      </c>
      <c r="L381" s="62">
        <v>64</v>
      </c>
      <c r="M381" s="42"/>
      <c r="N381" s="36">
        <f t="shared" si="44"/>
        <v>0</v>
      </c>
    </row>
    <row r="382" spans="1:14" ht="15.75">
      <c r="A382" s="22">
        <v>379</v>
      </c>
      <c r="B382" s="68">
        <v>477</v>
      </c>
      <c r="C382" s="131" t="s">
        <v>3661</v>
      </c>
      <c r="D382" s="131"/>
      <c r="E382" s="137" t="s">
        <v>1320</v>
      </c>
      <c r="F382" s="138" t="s">
        <v>1319</v>
      </c>
      <c r="G382" s="135" t="str">
        <f t="shared" si="42"/>
        <v>фото1</v>
      </c>
      <c r="H382" s="136">
        <f t="shared" si="43"/>
      </c>
      <c r="I382" s="48" t="s">
        <v>1321</v>
      </c>
      <c r="J382" s="61">
        <v>110</v>
      </c>
      <c r="K382" s="52">
        <v>10</v>
      </c>
      <c r="L382" s="62">
        <v>64</v>
      </c>
      <c r="M382" s="42"/>
      <c r="N382" s="36">
        <f t="shared" si="44"/>
        <v>0</v>
      </c>
    </row>
    <row r="383" spans="1:14" ht="15.75">
      <c r="A383" s="22">
        <v>380</v>
      </c>
      <c r="B383" s="68">
        <v>1527</v>
      </c>
      <c r="C383" s="131" t="s">
        <v>3662</v>
      </c>
      <c r="D383" s="131"/>
      <c r="E383" s="137" t="s">
        <v>1323</v>
      </c>
      <c r="F383" s="138" t="s">
        <v>1322</v>
      </c>
      <c r="G383" s="135" t="str">
        <f t="shared" si="42"/>
        <v>фото1</v>
      </c>
      <c r="H383" s="136">
        <f t="shared" si="43"/>
      </c>
      <c r="I383" s="48" t="s">
        <v>965</v>
      </c>
      <c r="J383" s="61">
        <v>120</v>
      </c>
      <c r="K383" s="51">
        <v>10</v>
      </c>
      <c r="L383" s="62">
        <v>64</v>
      </c>
      <c r="M383" s="42"/>
      <c r="N383" s="36">
        <f t="shared" si="44"/>
        <v>0</v>
      </c>
    </row>
    <row r="384" spans="1:14" ht="15.75">
      <c r="A384" s="22">
        <v>381</v>
      </c>
      <c r="B384" s="68">
        <v>1558</v>
      </c>
      <c r="C384" s="131" t="s">
        <v>3663</v>
      </c>
      <c r="D384" s="131"/>
      <c r="E384" s="137" t="s">
        <v>1325</v>
      </c>
      <c r="F384" s="138" t="s">
        <v>1324</v>
      </c>
      <c r="G384" s="135" t="str">
        <f t="shared" si="42"/>
        <v>фото1</v>
      </c>
      <c r="H384" s="136">
        <f t="shared" si="43"/>
      </c>
      <c r="I384" s="48" t="s">
        <v>1326</v>
      </c>
      <c r="J384" s="61">
        <v>110</v>
      </c>
      <c r="K384" s="51">
        <v>10</v>
      </c>
      <c r="L384" s="62">
        <v>29</v>
      </c>
      <c r="M384" s="42"/>
      <c r="N384" s="36">
        <f t="shared" si="44"/>
        <v>0</v>
      </c>
    </row>
    <row r="385" spans="1:14" ht="12.75" customHeight="1">
      <c r="A385" s="22">
        <v>382</v>
      </c>
      <c r="B385" s="124"/>
      <c r="C385" s="116"/>
      <c r="D385" s="116"/>
      <c r="E385" s="50" t="s">
        <v>1332</v>
      </c>
      <c r="F385" s="50"/>
      <c r="G385" s="50"/>
      <c r="H385" s="50"/>
      <c r="I385" s="50"/>
      <c r="J385" s="50"/>
      <c r="K385" s="50"/>
      <c r="L385" s="50">
        <v>0</v>
      </c>
      <c r="M385" s="41"/>
      <c r="N385" s="38"/>
    </row>
    <row r="386" spans="1:14" ht="22.5">
      <c r="A386" s="22">
        <v>383</v>
      </c>
      <c r="B386" s="68">
        <v>186</v>
      </c>
      <c r="C386" s="131" t="s">
        <v>3664</v>
      </c>
      <c r="D386" s="131"/>
      <c r="E386" s="137" t="s">
        <v>1334</v>
      </c>
      <c r="F386" s="138" t="s">
        <v>1333</v>
      </c>
      <c r="G386" s="135" t="str">
        <f aca="true" t="shared" si="45" ref="G386:G391">HYPERLINK("http://www.gardenbulbs.ru/images/summer_CL/Lilium/"&amp;C386&amp;".jpg","фото1")</f>
        <v>фото1</v>
      </c>
      <c r="H386" s="136">
        <f aca="true" t="shared" si="46" ref="H386:H391">IF(D386&gt;0,HYPERLINK("http://www.gardenbulbs.ru/images/summer_CL/Lilium/"&amp;D386&amp;".jpg","фото2"),"")</f>
      </c>
      <c r="I386" s="48" t="s">
        <v>1632</v>
      </c>
      <c r="J386" s="61">
        <v>100</v>
      </c>
      <c r="K386" s="52">
        <v>10</v>
      </c>
      <c r="L386" s="62">
        <v>45</v>
      </c>
      <c r="M386" s="42"/>
      <c r="N386" s="36">
        <f aca="true" t="shared" si="47" ref="N386:N391">IF(ISERROR(L386*M386),0,L386*M386)</f>
        <v>0</v>
      </c>
    </row>
    <row r="387" spans="1:14" ht="22.5">
      <c r="A387" s="22">
        <v>384</v>
      </c>
      <c r="B387" s="68">
        <v>282</v>
      </c>
      <c r="C387" s="131" t="s">
        <v>3665</v>
      </c>
      <c r="D387" s="131"/>
      <c r="E387" s="137" t="s">
        <v>1342</v>
      </c>
      <c r="F387" s="138" t="s">
        <v>1341</v>
      </c>
      <c r="G387" s="135" t="str">
        <f t="shared" si="45"/>
        <v>фото1</v>
      </c>
      <c r="H387" s="136">
        <f t="shared" si="46"/>
      </c>
      <c r="I387" s="48" t="s">
        <v>1343</v>
      </c>
      <c r="J387" s="61">
        <v>100</v>
      </c>
      <c r="K387" s="52">
        <v>10</v>
      </c>
      <c r="L387" s="62">
        <v>45</v>
      </c>
      <c r="M387" s="42"/>
      <c r="N387" s="36">
        <f t="shared" si="47"/>
        <v>0</v>
      </c>
    </row>
    <row r="388" spans="1:14" ht="22.5">
      <c r="A388" s="22">
        <v>385</v>
      </c>
      <c r="B388" s="68">
        <v>283</v>
      </c>
      <c r="C388" s="131" t="s">
        <v>3666</v>
      </c>
      <c r="D388" s="131"/>
      <c r="E388" s="137" t="s">
        <v>1339</v>
      </c>
      <c r="F388" s="138" t="s">
        <v>1338</v>
      </c>
      <c r="G388" s="135" t="str">
        <f t="shared" si="45"/>
        <v>фото1</v>
      </c>
      <c r="H388" s="136">
        <f t="shared" si="46"/>
      </c>
      <c r="I388" s="48" t="s">
        <v>1340</v>
      </c>
      <c r="J388" s="61">
        <v>110</v>
      </c>
      <c r="K388" s="52">
        <v>10</v>
      </c>
      <c r="L388" s="62">
        <v>45</v>
      </c>
      <c r="M388" s="42"/>
      <c r="N388" s="36">
        <f t="shared" si="47"/>
        <v>0</v>
      </c>
    </row>
    <row r="389" spans="1:14" ht="15.75">
      <c r="A389" s="22">
        <v>386</v>
      </c>
      <c r="B389" s="68">
        <v>7231</v>
      </c>
      <c r="C389" s="131" t="s">
        <v>3667</v>
      </c>
      <c r="D389" s="131"/>
      <c r="E389" s="139" t="s">
        <v>3128</v>
      </c>
      <c r="F389" s="138" t="s">
        <v>3129</v>
      </c>
      <c r="G389" s="135" t="str">
        <f t="shared" si="45"/>
        <v>фото1</v>
      </c>
      <c r="H389" s="136">
        <f t="shared" si="46"/>
      </c>
      <c r="I389" s="48" t="s">
        <v>3130</v>
      </c>
      <c r="J389" s="61">
        <v>110</v>
      </c>
      <c r="K389" s="51">
        <v>10</v>
      </c>
      <c r="L389" s="62">
        <v>38</v>
      </c>
      <c r="M389" s="42"/>
      <c r="N389" s="36">
        <f t="shared" si="47"/>
        <v>0</v>
      </c>
    </row>
    <row r="390" spans="1:14" ht="22.5">
      <c r="A390" s="22">
        <v>387</v>
      </c>
      <c r="B390" s="68">
        <v>483</v>
      </c>
      <c r="C390" s="131" t="s">
        <v>3668</v>
      </c>
      <c r="D390" s="131"/>
      <c r="E390" s="137" t="s">
        <v>1336</v>
      </c>
      <c r="F390" s="138" t="s">
        <v>1335</v>
      </c>
      <c r="G390" s="135" t="str">
        <f t="shared" si="45"/>
        <v>фото1</v>
      </c>
      <c r="H390" s="136">
        <f t="shared" si="46"/>
      </c>
      <c r="I390" s="48" t="s">
        <v>1337</v>
      </c>
      <c r="J390" s="61">
        <v>110</v>
      </c>
      <c r="K390" s="52">
        <v>10</v>
      </c>
      <c r="L390" s="62">
        <v>45</v>
      </c>
      <c r="M390" s="42"/>
      <c r="N390" s="36">
        <f t="shared" si="47"/>
        <v>0</v>
      </c>
    </row>
    <row r="391" spans="1:14" ht="24">
      <c r="A391" s="22">
        <v>388</v>
      </c>
      <c r="B391" s="68">
        <v>7232</v>
      </c>
      <c r="C391" s="131" t="s">
        <v>3669</v>
      </c>
      <c r="D391" s="131"/>
      <c r="E391" s="139" t="s">
        <v>3131</v>
      </c>
      <c r="F391" s="138" t="s">
        <v>3132</v>
      </c>
      <c r="G391" s="135" t="str">
        <f t="shared" si="45"/>
        <v>фото1</v>
      </c>
      <c r="H391" s="136">
        <f t="shared" si="46"/>
      </c>
      <c r="I391" s="48" t="s">
        <v>436</v>
      </c>
      <c r="J391" s="61">
        <v>110</v>
      </c>
      <c r="K391" s="51">
        <v>10</v>
      </c>
      <c r="L391" s="62">
        <v>38</v>
      </c>
      <c r="M391" s="42"/>
      <c r="N391" s="36">
        <f t="shared" si="47"/>
        <v>0</v>
      </c>
    </row>
    <row r="392" spans="1:14" ht="12.75" customHeight="1">
      <c r="A392" s="22">
        <v>389</v>
      </c>
      <c r="B392" s="124"/>
      <c r="C392" s="116"/>
      <c r="D392" s="116"/>
      <c r="E392" s="50" t="s">
        <v>1344</v>
      </c>
      <c r="F392" s="50"/>
      <c r="G392" s="50"/>
      <c r="H392" s="50"/>
      <c r="I392" s="50"/>
      <c r="J392" s="50"/>
      <c r="K392" s="50"/>
      <c r="L392" s="50">
        <v>0</v>
      </c>
      <c r="M392" s="41"/>
      <c r="N392" s="38"/>
    </row>
    <row r="393" spans="1:14" ht="22.5">
      <c r="A393" s="22">
        <v>390</v>
      </c>
      <c r="B393" s="68">
        <v>284</v>
      </c>
      <c r="C393" s="131" t="s">
        <v>3670</v>
      </c>
      <c r="D393" s="131"/>
      <c r="E393" s="137" t="s">
        <v>1349</v>
      </c>
      <c r="F393" s="138" t="s">
        <v>1348</v>
      </c>
      <c r="G393" s="135" t="str">
        <f aca="true" t="shared" si="48" ref="G393:G424">HYPERLINK("http://www.gardenbulbs.ru/images/summer_CL/Lilium/"&amp;C393&amp;".jpg","фото1")</f>
        <v>фото1</v>
      </c>
      <c r="H393" s="136">
        <f aca="true" t="shared" si="49" ref="H393:H424">IF(D393&gt;0,HYPERLINK("http://www.gardenbulbs.ru/images/summer_CL/Lilium/"&amp;D393&amp;".jpg","фото2"),"")</f>
      </c>
      <c r="I393" s="48" t="s">
        <v>1350</v>
      </c>
      <c r="J393" s="61">
        <v>110</v>
      </c>
      <c r="K393" s="51">
        <v>10</v>
      </c>
      <c r="L393" s="62">
        <v>50</v>
      </c>
      <c r="M393" s="42"/>
      <c r="N393" s="36">
        <f aca="true" t="shared" si="50" ref="N393:N456">IF(ISERROR(L393*M393),0,L393*M393)</f>
        <v>0</v>
      </c>
    </row>
    <row r="394" spans="1:14" ht="15.75">
      <c r="A394" s="22">
        <v>391</v>
      </c>
      <c r="B394" s="68">
        <v>3858</v>
      </c>
      <c r="C394" s="131" t="s">
        <v>3671</v>
      </c>
      <c r="D394" s="131"/>
      <c r="E394" s="137" t="s">
        <v>1352</v>
      </c>
      <c r="F394" s="138" t="s">
        <v>1351</v>
      </c>
      <c r="G394" s="135" t="str">
        <f t="shared" si="48"/>
        <v>фото1</v>
      </c>
      <c r="H394" s="136">
        <f t="shared" si="49"/>
      </c>
      <c r="I394" s="48" t="s">
        <v>1353</v>
      </c>
      <c r="J394" s="61">
        <v>110</v>
      </c>
      <c r="K394" s="51">
        <v>10</v>
      </c>
      <c r="L394" s="62">
        <v>53</v>
      </c>
      <c r="M394" s="42"/>
      <c r="N394" s="36">
        <f t="shared" si="50"/>
        <v>0</v>
      </c>
    </row>
    <row r="395" spans="1:14" ht="33.75">
      <c r="A395" s="22">
        <v>392</v>
      </c>
      <c r="B395" s="68">
        <v>1453</v>
      </c>
      <c r="C395" s="131" t="s">
        <v>3672</v>
      </c>
      <c r="D395" s="131"/>
      <c r="E395" s="137" t="s">
        <v>1355</v>
      </c>
      <c r="F395" s="138" t="s">
        <v>1354</v>
      </c>
      <c r="G395" s="135" t="str">
        <f t="shared" si="48"/>
        <v>фото1</v>
      </c>
      <c r="H395" s="136">
        <f t="shared" si="49"/>
      </c>
      <c r="I395" s="48" t="s">
        <v>1356</v>
      </c>
      <c r="J395" s="61">
        <v>120</v>
      </c>
      <c r="K395" s="52">
        <v>10</v>
      </c>
      <c r="L395" s="62">
        <v>58</v>
      </c>
      <c r="M395" s="42"/>
      <c r="N395" s="36">
        <f t="shared" si="50"/>
        <v>0</v>
      </c>
    </row>
    <row r="396" spans="1:14" ht="15.75">
      <c r="A396" s="22">
        <v>393</v>
      </c>
      <c r="B396" s="68">
        <v>3859</v>
      </c>
      <c r="C396" s="131" t="s">
        <v>3673</v>
      </c>
      <c r="D396" s="131"/>
      <c r="E396" s="137" t="s">
        <v>1358</v>
      </c>
      <c r="F396" s="138" t="s">
        <v>1357</v>
      </c>
      <c r="G396" s="135" t="str">
        <f t="shared" si="48"/>
        <v>фото1</v>
      </c>
      <c r="H396" s="136">
        <f t="shared" si="49"/>
      </c>
      <c r="I396" s="48" t="s">
        <v>921</v>
      </c>
      <c r="J396" s="61">
        <v>115</v>
      </c>
      <c r="K396" s="52">
        <v>10</v>
      </c>
      <c r="L396" s="62">
        <v>63</v>
      </c>
      <c r="M396" s="42"/>
      <c r="N396" s="36">
        <f t="shared" si="50"/>
        <v>0</v>
      </c>
    </row>
    <row r="397" spans="1:14" ht="22.5">
      <c r="A397" s="22">
        <v>394</v>
      </c>
      <c r="B397" s="68">
        <v>1451</v>
      </c>
      <c r="C397" s="131" t="s">
        <v>3674</v>
      </c>
      <c r="D397" s="131"/>
      <c r="E397" s="137" t="s">
        <v>1346</v>
      </c>
      <c r="F397" s="138" t="s">
        <v>1345</v>
      </c>
      <c r="G397" s="135" t="str">
        <f t="shared" si="48"/>
        <v>фото1</v>
      </c>
      <c r="H397" s="136">
        <f t="shared" si="49"/>
      </c>
      <c r="I397" s="48" t="s">
        <v>1347</v>
      </c>
      <c r="J397" s="61">
        <v>110</v>
      </c>
      <c r="K397" s="51">
        <v>10</v>
      </c>
      <c r="L397" s="62">
        <v>42</v>
      </c>
      <c r="M397" s="42"/>
      <c r="N397" s="36">
        <f t="shared" si="50"/>
        <v>0</v>
      </c>
    </row>
    <row r="398" spans="1:14" ht="15.75">
      <c r="A398" s="22">
        <v>395</v>
      </c>
      <c r="B398" s="68">
        <v>3860</v>
      </c>
      <c r="C398" s="131" t="s">
        <v>3675</v>
      </c>
      <c r="D398" s="131"/>
      <c r="E398" s="137" t="s">
        <v>1360</v>
      </c>
      <c r="F398" s="138" t="s">
        <v>1359</v>
      </c>
      <c r="G398" s="135" t="str">
        <f t="shared" si="48"/>
        <v>фото1</v>
      </c>
      <c r="H398" s="136">
        <f t="shared" si="49"/>
      </c>
      <c r="I398" s="48" t="s">
        <v>1361</v>
      </c>
      <c r="J398" s="61">
        <v>120</v>
      </c>
      <c r="K398" s="52">
        <v>10</v>
      </c>
      <c r="L398" s="62">
        <v>39</v>
      </c>
      <c r="M398" s="42"/>
      <c r="N398" s="36">
        <f t="shared" si="50"/>
        <v>0</v>
      </c>
    </row>
    <row r="399" spans="1:14" ht="22.5">
      <c r="A399" s="22">
        <v>396</v>
      </c>
      <c r="B399" s="68">
        <v>2872</v>
      </c>
      <c r="C399" s="131" t="s">
        <v>3676</v>
      </c>
      <c r="D399" s="131"/>
      <c r="E399" s="137" t="s">
        <v>1373</v>
      </c>
      <c r="F399" s="138" t="s">
        <v>1372</v>
      </c>
      <c r="G399" s="135" t="str">
        <f t="shared" si="48"/>
        <v>фото1</v>
      </c>
      <c r="H399" s="136">
        <f t="shared" si="49"/>
      </c>
      <c r="I399" s="48" t="s">
        <v>1374</v>
      </c>
      <c r="J399" s="61">
        <v>120</v>
      </c>
      <c r="K399" s="51">
        <v>10</v>
      </c>
      <c r="L399" s="62">
        <v>39</v>
      </c>
      <c r="M399" s="42"/>
      <c r="N399" s="36">
        <f t="shared" si="50"/>
        <v>0</v>
      </c>
    </row>
    <row r="400" spans="1:14" ht="22.5">
      <c r="A400" s="22">
        <v>397</v>
      </c>
      <c r="B400" s="68">
        <v>1461</v>
      </c>
      <c r="C400" s="131" t="s">
        <v>3677</v>
      </c>
      <c r="D400" s="131"/>
      <c r="E400" s="137" t="s">
        <v>1363</v>
      </c>
      <c r="F400" s="138" t="s">
        <v>1362</v>
      </c>
      <c r="G400" s="135" t="str">
        <f t="shared" si="48"/>
        <v>фото1</v>
      </c>
      <c r="H400" s="136">
        <f t="shared" si="49"/>
      </c>
      <c r="I400" s="48" t="s">
        <v>1364</v>
      </c>
      <c r="J400" s="61">
        <v>100</v>
      </c>
      <c r="K400" s="52">
        <v>10</v>
      </c>
      <c r="L400" s="62">
        <v>58</v>
      </c>
      <c r="M400" s="42"/>
      <c r="N400" s="36">
        <f t="shared" si="50"/>
        <v>0</v>
      </c>
    </row>
    <row r="401" spans="1:14" ht="22.5">
      <c r="A401" s="22">
        <v>398</v>
      </c>
      <c r="B401" s="68">
        <v>3833</v>
      </c>
      <c r="C401" s="131" t="s">
        <v>3678</v>
      </c>
      <c r="D401" s="131"/>
      <c r="E401" s="137" t="s">
        <v>130</v>
      </c>
      <c r="F401" s="137" t="s">
        <v>131</v>
      </c>
      <c r="G401" s="135" t="str">
        <f t="shared" si="48"/>
        <v>фото1</v>
      </c>
      <c r="H401" s="136">
        <f t="shared" si="49"/>
      </c>
      <c r="I401" s="56" t="s">
        <v>132</v>
      </c>
      <c r="J401" s="61">
        <v>110</v>
      </c>
      <c r="K401" s="52">
        <v>10</v>
      </c>
      <c r="L401" s="62">
        <v>43</v>
      </c>
      <c r="M401" s="42"/>
      <c r="N401" s="36">
        <f t="shared" si="50"/>
        <v>0</v>
      </c>
    </row>
    <row r="402" spans="1:14" ht="22.5">
      <c r="A402" s="22">
        <v>399</v>
      </c>
      <c r="B402" s="68">
        <v>2871</v>
      </c>
      <c r="C402" s="131" t="s">
        <v>3679</v>
      </c>
      <c r="D402" s="131"/>
      <c r="E402" s="137" t="s">
        <v>1367</v>
      </c>
      <c r="F402" s="138" t="s">
        <v>1366</v>
      </c>
      <c r="G402" s="135" t="str">
        <f t="shared" si="48"/>
        <v>фото1</v>
      </c>
      <c r="H402" s="136">
        <f t="shared" si="49"/>
      </c>
      <c r="I402" s="48" t="s">
        <v>1368</v>
      </c>
      <c r="J402" s="61">
        <v>120</v>
      </c>
      <c r="K402" s="51">
        <v>10</v>
      </c>
      <c r="L402" s="62">
        <v>42</v>
      </c>
      <c r="M402" s="42"/>
      <c r="N402" s="36">
        <f t="shared" si="50"/>
        <v>0</v>
      </c>
    </row>
    <row r="403" spans="1:14" ht="22.5">
      <c r="A403" s="22">
        <v>400</v>
      </c>
      <c r="B403" s="68">
        <v>439</v>
      </c>
      <c r="C403" s="131" t="s">
        <v>3680</v>
      </c>
      <c r="D403" s="131"/>
      <c r="E403" s="137" t="s">
        <v>1370</v>
      </c>
      <c r="F403" s="138" t="s">
        <v>1369</v>
      </c>
      <c r="G403" s="135" t="str">
        <f t="shared" si="48"/>
        <v>фото1</v>
      </c>
      <c r="H403" s="136">
        <f t="shared" si="49"/>
      </c>
      <c r="I403" s="48" t="s">
        <v>1371</v>
      </c>
      <c r="J403" s="61">
        <v>120</v>
      </c>
      <c r="K403" s="51">
        <v>10</v>
      </c>
      <c r="L403" s="62">
        <v>50</v>
      </c>
      <c r="M403" s="42"/>
      <c r="N403" s="36">
        <f t="shared" si="50"/>
        <v>0</v>
      </c>
    </row>
    <row r="404" spans="1:14" ht="15.75">
      <c r="A404" s="22">
        <v>401</v>
      </c>
      <c r="B404" s="68">
        <v>3861</v>
      </c>
      <c r="C404" s="131" t="s">
        <v>3681</v>
      </c>
      <c r="D404" s="131"/>
      <c r="E404" s="137" t="s">
        <v>3133</v>
      </c>
      <c r="F404" s="138" t="s">
        <v>3134</v>
      </c>
      <c r="G404" s="135" t="str">
        <f t="shared" si="48"/>
        <v>фото1</v>
      </c>
      <c r="H404" s="136">
        <f t="shared" si="49"/>
      </c>
      <c r="I404" s="48" t="s">
        <v>3135</v>
      </c>
      <c r="J404" s="61">
        <v>120</v>
      </c>
      <c r="K404" s="51">
        <v>10</v>
      </c>
      <c r="L404" s="62">
        <v>50</v>
      </c>
      <c r="M404" s="42"/>
      <c r="N404" s="36">
        <f t="shared" si="50"/>
        <v>0</v>
      </c>
    </row>
    <row r="405" spans="1:14" ht="15.75">
      <c r="A405" s="22">
        <v>402</v>
      </c>
      <c r="B405" s="68">
        <v>7275</v>
      </c>
      <c r="C405" s="131" t="s">
        <v>3682</v>
      </c>
      <c r="D405" s="131"/>
      <c r="E405" s="139" t="s">
        <v>3136</v>
      </c>
      <c r="F405" s="138" t="s">
        <v>3137</v>
      </c>
      <c r="G405" s="135" t="str">
        <f t="shared" si="48"/>
        <v>фото1</v>
      </c>
      <c r="H405" s="136">
        <f t="shared" si="49"/>
      </c>
      <c r="I405" s="48" t="s">
        <v>3138</v>
      </c>
      <c r="J405" s="61">
        <v>110</v>
      </c>
      <c r="K405" s="51">
        <v>10</v>
      </c>
      <c r="L405" s="62">
        <v>64</v>
      </c>
      <c r="M405" s="42"/>
      <c r="N405" s="36">
        <f t="shared" si="50"/>
        <v>0</v>
      </c>
    </row>
    <row r="406" spans="1:14" ht="15.75">
      <c r="A406" s="22">
        <v>403</v>
      </c>
      <c r="B406" s="68">
        <v>3864</v>
      </c>
      <c r="C406" s="131" t="s">
        <v>3683</v>
      </c>
      <c r="D406" s="131"/>
      <c r="E406" s="137" t="s">
        <v>133</v>
      </c>
      <c r="F406" s="138" t="s">
        <v>134</v>
      </c>
      <c r="G406" s="135" t="str">
        <f t="shared" si="48"/>
        <v>фото1</v>
      </c>
      <c r="H406" s="136">
        <f t="shared" si="49"/>
      </c>
      <c r="I406" s="48" t="s">
        <v>135</v>
      </c>
      <c r="J406" s="61">
        <v>120</v>
      </c>
      <c r="K406" s="52">
        <v>10</v>
      </c>
      <c r="L406" s="62">
        <v>52</v>
      </c>
      <c r="M406" s="42"/>
      <c r="N406" s="36">
        <f t="shared" si="50"/>
        <v>0</v>
      </c>
    </row>
    <row r="407" spans="1:14" ht="22.5">
      <c r="A407" s="22">
        <v>404</v>
      </c>
      <c r="B407" s="68">
        <v>1487</v>
      </c>
      <c r="C407" s="131" t="s">
        <v>3684</v>
      </c>
      <c r="D407" s="131"/>
      <c r="E407" s="137" t="s">
        <v>1396</v>
      </c>
      <c r="F407" s="138" t="s">
        <v>1395</v>
      </c>
      <c r="G407" s="135" t="str">
        <f t="shared" si="48"/>
        <v>фото1</v>
      </c>
      <c r="H407" s="136">
        <f t="shared" si="49"/>
      </c>
      <c r="I407" s="48" t="s">
        <v>1397</v>
      </c>
      <c r="J407" s="61">
        <v>105</v>
      </c>
      <c r="K407" s="52">
        <v>10</v>
      </c>
      <c r="L407" s="62">
        <v>41</v>
      </c>
      <c r="M407" s="42"/>
      <c r="N407" s="36">
        <f t="shared" si="50"/>
        <v>0</v>
      </c>
    </row>
    <row r="408" spans="1:14" ht="15.75">
      <c r="A408" s="22">
        <v>405</v>
      </c>
      <c r="B408" s="68">
        <v>7277</v>
      </c>
      <c r="C408" s="131" t="s">
        <v>3685</v>
      </c>
      <c r="D408" s="131"/>
      <c r="E408" s="139" t="s">
        <v>3139</v>
      </c>
      <c r="F408" s="138" t="s">
        <v>3140</v>
      </c>
      <c r="G408" s="135" t="str">
        <f t="shared" si="48"/>
        <v>фото1</v>
      </c>
      <c r="H408" s="136">
        <f t="shared" si="49"/>
      </c>
      <c r="I408" s="48" t="s">
        <v>211</v>
      </c>
      <c r="J408" s="61">
        <v>110</v>
      </c>
      <c r="K408" s="51">
        <v>10</v>
      </c>
      <c r="L408" s="62">
        <v>64</v>
      </c>
      <c r="M408" s="42"/>
      <c r="N408" s="36">
        <f t="shared" si="50"/>
        <v>0</v>
      </c>
    </row>
    <row r="409" spans="1:14" ht="15.75">
      <c r="A409" s="22">
        <v>406</v>
      </c>
      <c r="B409" s="68">
        <v>3707</v>
      </c>
      <c r="C409" s="131" t="s">
        <v>3686</v>
      </c>
      <c r="D409" s="131"/>
      <c r="E409" s="137" t="s">
        <v>1399</v>
      </c>
      <c r="F409" s="138" t="s">
        <v>1398</v>
      </c>
      <c r="G409" s="135" t="str">
        <f t="shared" si="48"/>
        <v>фото1</v>
      </c>
      <c r="H409" s="136">
        <f t="shared" si="49"/>
      </c>
      <c r="I409" s="48" t="s">
        <v>1400</v>
      </c>
      <c r="J409" s="61">
        <v>105</v>
      </c>
      <c r="K409" s="52">
        <v>10</v>
      </c>
      <c r="L409" s="62">
        <v>33</v>
      </c>
      <c r="M409" s="42"/>
      <c r="N409" s="36">
        <f t="shared" si="50"/>
        <v>0</v>
      </c>
    </row>
    <row r="410" spans="1:14" ht="15.75">
      <c r="A410" s="22">
        <v>407</v>
      </c>
      <c r="B410" s="68">
        <v>3119</v>
      </c>
      <c r="C410" s="131" t="s">
        <v>3687</v>
      </c>
      <c r="D410" s="131"/>
      <c r="E410" s="137" t="s">
        <v>1382</v>
      </c>
      <c r="F410" s="138" t="s">
        <v>1381</v>
      </c>
      <c r="G410" s="135" t="str">
        <f t="shared" si="48"/>
        <v>фото1</v>
      </c>
      <c r="H410" s="136">
        <f t="shared" si="49"/>
      </c>
      <c r="I410" s="48" t="s">
        <v>1383</v>
      </c>
      <c r="J410" s="61">
        <v>150</v>
      </c>
      <c r="K410" s="52">
        <v>10</v>
      </c>
      <c r="L410" s="62">
        <v>58</v>
      </c>
      <c r="M410" s="42"/>
      <c r="N410" s="36">
        <f t="shared" si="50"/>
        <v>0</v>
      </c>
    </row>
    <row r="411" spans="1:14" ht="22.5">
      <c r="A411" s="22">
        <v>408</v>
      </c>
      <c r="B411" s="68">
        <v>7278</v>
      </c>
      <c r="C411" s="131" t="s">
        <v>3688</v>
      </c>
      <c r="D411" s="131"/>
      <c r="E411" s="139" t="s">
        <v>3141</v>
      </c>
      <c r="F411" s="138" t="s">
        <v>3142</v>
      </c>
      <c r="G411" s="135" t="str">
        <f t="shared" si="48"/>
        <v>фото1</v>
      </c>
      <c r="H411" s="136">
        <f t="shared" si="49"/>
      </c>
      <c r="I411" s="48" t="s">
        <v>3143</v>
      </c>
      <c r="J411" s="61">
        <v>140</v>
      </c>
      <c r="K411" s="51">
        <v>10</v>
      </c>
      <c r="L411" s="62">
        <v>64</v>
      </c>
      <c r="M411" s="42"/>
      <c r="N411" s="36">
        <f t="shared" si="50"/>
        <v>0</v>
      </c>
    </row>
    <row r="412" spans="1:14" ht="15.75">
      <c r="A412" s="22">
        <v>409</v>
      </c>
      <c r="B412" s="68">
        <v>3120</v>
      </c>
      <c r="C412" s="131" t="s">
        <v>3689</v>
      </c>
      <c r="D412" s="131"/>
      <c r="E412" s="137" t="s">
        <v>3144</v>
      </c>
      <c r="F412" s="138" t="s">
        <v>3145</v>
      </c>
      <c r="G412" s="135" t="str">
        <f t="shared" si="48"/>
        <v>фото1</v>
      </c>
      <c r="H412" s="136">
        <f t="shared" si="49"/>
      </c>
      <c r="I412" s="48" t="s">
        <v>211</v>
      </c>
      <c r="J412" s="61">
        <v>150</v>
      </c>
      <c r="K412" s="52">
        <v>10</v>
      </c>
      <c r="L412" s="62">
        <v>40</v>
      </c>
      <c r="M412" s="42"/>
      <c r="N412" s="36">
        <f t="shared" si="50"/>
        <v>0</v>
      </c>
    </row>
    <row r="413" spans="1:14" ht="33.75">
      <c r="A413" s="22">
        <v>410</v>
      </c>
      <c r="B413" s="68">
        <v>3862</v>
      </c>
      <c r="C413" s="131" t="s">
        <v>3690</v>
      </c>
      <c r="D413" s="131"/>
      <c r="E413" s="137" t="s">
        <v>136</v>
      </c>
      <c r="F413" s="138" t="s">
        <v>137</v>
      </c>
      <c r="G413" s="135" t="str">
        <f t="shared" si="48"/>
        <v>фото1</v>
      </c>
      <c r="H413" s="136">
        <f t="shared" si="49"/>
      </c>
      <c r="I413" s="48" t="s">
        <v>138</v>
      </c>
      <c r="J413" s="61">
        <v>120</v>
      </c>
      <c r="K413" s="43">
        <v>10</v>
      </c>
      <c r="L413" s="62">
        <v>52</v>
      </c>
      <c r="M413" s="42"/>
      <c r="N413" s="36">
        <f t="shared" si="50"/>
        <v>0</v>
      </c>
    </row>
    <row r="414" spans="1:14" ht="15.75">
      <c r="A414" s="22">
        <v>411</v>
      </c>
      <c r="B414" s="68">
        <v>7280</v>
      </c>
      <c r="C414" s="131" t="s">
        <v>3691</v>
      </c>
      <c r="D414" s="131"/>
      <c r="E414" s="139" t="s">
        <v>3146</v>
      </c>
      <c r="F414" s="138" t="s">
        <v>3147</v>
      </c>
      <c r="G414" s="135" t="str">
        <f t="shared" si="48"/>
        <v>фото1</v>
      </c>
      <c r="H414" s="136">
        <f t="shared" si="49"/>
      </c>
      <c r="I414" s="48" t="s">
        <v>3148</v>
      </c>
      <c r="J414" s="61">
        <v>120</v>
      </c>
      <c r="K414" s="51">
        <v>10</v>
      </c>
      <c r="L414" s="62">
        <v>61</v>
      </c>
      <c r="M414" s="42"/>
      <c r="N414" s="36">
        <f t="shared" si="50"/>
        <v>0</v>
      </c>
    </row>
    <row r="415" spans="1:14" ht="22.5">
      <c r="A415" s="22">
        <v>412</v>
      </c>
      <c r="B415" s="68">
        <v>3131</v>
      </c>
      <c r="C415" s="131" t="s">
        <v>3692</v>
      </c>
      <c r="D415" s="131"/>
      <c r="E415" s="137" t="s">
        <v>1514</v>
      </c>
      <c r="F415" s="138" t="s">
        <v>1513</v>
      </c>
      <c r="G415" s="135" t="str">
        <f t="shared" si="48"/>
        <v>фото1</v>
      </c>
      <c r="H415" s="136">
        <f t="shared" si="49"/>
      </c>
      <c r="I415" s="48" t="s">
        <v>1515</v>
      </c>
      <c r="J415" s="61">
        <v>140</v>
      </c>
      <c r="K415" s="52">
        <v>10</v>
      </c>
      <c r="L415" s="62">
        <v>58</v>
      </c>
      <c r="M415" s="42"/>
      <c r="N415" s="36">
        <f t="shared" si="50"/>
        <v>0</v>
      </c>
    </row>
    <row r="416" spans="1:14" ht="15.75">
      <c r="A416" s="22">
        <v>413</v>
      </c>
      <c r="B416" s="68">
        <v>7281</v>
      </c>
      <c r="C416" s="131" t="s">
        <v>3693</v>
      </c>
      <c r="D416" s="131"/>
      <c r="E416" s="139" t="s">
        <v>3149</v>
      </c>
      <c r="F416" s="138" t="s">
        <v>3150</v>
      </c>
      <c r="G416" s="135" t="str">
        <f t="shared" si="48"/>
        <v>фото1</v>
      </c>
      <c r="H416" s="136">
        <f t="shared" si="49"/>
      </c>
      <c r="I416" s="48" t="s">
        <v>3151</v>
      </c>
      <c r="J416" s="61">
        <v>140</v>
      </c>
      <c r="K416" s="51">
        <v>10</v>
      </c>
      <c r="L416" s="62">
        <v>64</v>
      </c>
      <c r="M416" s="42"/>
      <c r="N416" s="36">
        <f t="shared" si="50"/>
        <v>0</v>
      </c>
    </row>
    <row r="417" spans="1:14" ht="15.75">
      <c r="A417" s="22">
        <v>414</v>
      </c>
      <c r="B417" s="68">
        <v>7282</v>
      </c>
      <c r="C417" s="131" t="s">
        <v>3694</v>
      </c>
      <c r="D417" s="131"/>
      <c r="E417" s="139" t="s">
        <v>3152</v>
      </c>
      <c r="F417" s="138" t="s">
        <v>3153</v>
      </c>
      <c r="G417" s="135" t="str">
        <f t="shared" si="48"/>
        <v>фото1</v>
      </c>
      <c r="H417" s="136">
        <f t="shared" si="49"/>
      </c>
      <c r="I417" s="48" t="s">
        <v>1853</v>
      </c>
      <c r="J417" s="61">
        <v>130</v>
      </c>
      <c r="K417" s="51">
        <v>10</v>
      </c>
      <c r="L417" s="62">
        <v>64</v>
      </c>
      <c r="M417" s="42"/>
      <c r="N417" s="36">
        <f t="shared" si="50"/>
        <v>0</v>
      </c>
    </row>
    <row r="418" spans="1:14" ht="15.75">
      <c r="A418" s="22">
        <v>415</v>
      </c>
      <c r="B418" s="68">
        <v>7283</v>
      </c>
      <c r="C418" s="131" t="s">
        <v>3695</v>
      </c>
      <c r="D418" s="131"/>
      <c r="E418" s="139" t="s">
        <v>3154</v>
      </c>
      <c r="F418" s="138" t="s">
        <v>3155</v>
      </c>
      <c r="G418" s="135" t="str">
        <f t="shared" si="48"/>
        <v>фото1</v>
      </c>
      <c r="H418" s="136">
        <f t="shared" si="49"/>
      </c>
      <c r="I418" s="48" t="s">
        <v>890</v>
      </c>
      <c r="J418" s="61">
        <v>130</v>
      </c>
      <c r="K418" s="51">
        <v>10</v>
      </c>
      <c r="L418" s="62">
        <v>64</v>
      </c>
      <c r="M418" s="42"/>
      <c r="N418" s="36">
        <f t="shared" si="50"/>
        <v>0</v>
      </c>
    </row>
    <row r="419" spans="1:14" ht="15.75">
      <c r="A419" s="22">
        <v>416</v>
      </c>
      <c r="B419" s="68">
        <v>3130</v>
      </c>
      <c r="C419" s="131" t="s">
        <v>3696</v>
      </c>
      <c r="D419" s="131"/>
      <c r="E419" s="137" t="s">
        <v>1502</v>
      </c>
      <c r="F419" s="138" t="s">
        <v>1501</v>
      </c>
      <c r="G419" s="135" t="str">
        <f t="shared" si="48"/>
        <v>фото1</v>
      </c>
      <c r="H419" s="136">
        <f t="shared" si="49"/>
      </c>
      <c r="I419" s="48" t="s">
        <v>1404</v>
      </c>
      <c r="J419" s="61">
        <v>140</v>
      </c>
      <c r="K419" s="52">
        <v>10</v>
      </c>
      <c r="L419" s="62">
        <v>38</v>
      </c>
      <c r="M419" s="42"/>
      <c r="N419" s="36">
        <f t="shared" si="50"/>
        <v>0</v>
      </c>
    </row>
    <row r="420" spans="1:14" ht="22.5">
      <c r="A420" s="22">
        <v>417</v>
      </c>
      <c r="B420" s="68">
        <v>4483</v>
      </c>
      <c r="C420" s="131" t="s">
        <v>3697</v>
      </c>
      <c r="D420" s="131"/>
      <c r="E420" s="137" t="s">
        <v>139</v>
      </c>
      <c r="F420" s="138" t="s">
        <v>140</v>
      </c>
      <c r="G420" s="135" t="str">
        <f t="shared" si="48"/>
        <v>фото1</v>
      </c>
      <c r="H420" s="136">
        <f t="shared" si="49"/>
      </c>
      <c r="I420" s="48" t="s">
        <v>747</v>
      </c>
      <c r="J420" s="61">
        <v>120</v>
      </c>
      <c r="K420" s="52">
        <v>10</v>
      </c>
      <c r="L420" s="62">
        <v>42</v>
      </c>
      <c r="M420" s="42"/>
      <c r="N420" s="36">
        <f t="shared" si="50"/>
        <v>0</v>
      </c>
    </row>
    <row r="421" spans="1:14" ht="15.75">
      <c r="A421" s="22">
        <v>418</v>
      </c>
      <c r="B421" s="68">
        <v>7285</v>
      </c>
      <c r="C421" s="131" t="s">
        <v>3698</v>
      </c>
      <c r="D421" s="131"/>
      <c r="E421" s="139" t="s">
        <v>3156</v>
      </c>
      <c r="F421" s="138" t="s">
        <v>3157</v>
      </c>
      <c r="G421" s="135" t="str">
        <f t="shared" si="48"/>
        <v>фото1</v>
      </c>
      <c r="H421" s="136">
        <f t="shared" si="49"/>
      </c>
      <c r="I421" s="48" t="s">
        <v>924</v>
      </c>
      <c r="J421" s="61">
        <v>120</v>
      </c>
      <c r="K421" s="51">
        <v>10</v>
      </c>
      <c r="L421" s="62">
        <v>64</v>
      </c>
      <c r="M421" s="42"/>
      <c r="N421" s="36">
        <f t="shared" si="50"/>
        <v>0</v>
      </c>
    </row>
    <row r="422" spans="1:14" ht="22.5">
      <c r="A422" s="22">
        <v>419</v>
      </c>
      <c r="B422" s="68">
        <v>1563</v>
      </c>
      <c r="C422" s="131" t="s">
        <v>3699</v>
      </c>
      <c r="D422" s="131"/>
      <c r="E422" s="137" t="s">
        <v>1504</v>
      </c>
      <c r="F422" s="138" t="s">
        <v>1503</v>
      </c>
      <c r="G422" s="135" t="str">
        <f t="shared" si="48"/>
        <v>фото1</v>
      </c>
      <c r="H422" s="136">
        <f t="shared" si="49"/>
      </c>
      <c r="I422" s="48" t="s">
        <v>1505</v>
      </c>
      <c r="J422" s="61">
        <v>120</v>
      </c>
      <c r="K422" s="52">
        <v>10</v>
      </c>
      <c r="L422" s="62">
        <v>59</v>
      </c>
      <c r="M422" s="42"/>
      <c r="N422" s="36">
        <f t="shared" si="50"/>
        <v>0</v>
      </c>
    </row>
    <row r="423" spans="1:14" ht="45">
      <c r="A423" s="22">
        <v>420</v>
      </c>
      <c r="B423" s="68">
        <v>3117</v>
      </c>
      <c r="C423" s="131" t="s">
        <v>3700</v>
      </c>
      <c r="D423" s="131"/>
      <c r="E423" s="137" t="s">
        <v>1379</v>
      </c>
      <c r="F423" s="138" t="s">
        <v>1378</v>
      </c>
      <c r="G423" s="135" t="str">
        <f t="shared" si="48"/>
        <v>фото1</v>
      </c>
      <c r="H423" s="136">
        <f t="shared" si="49"/>
      </c>
      <c r="I423" s="48" t="s">
        <v>1380</v>
      </c>
      <c r="J423" s="61">
        <v>160</v>
      </c>
      <c r="K423" s="52">
        <v>10</v>
      </c>
      <c r="L423" s="62">
        <v>49</v>
      </c>
      <c r="M423" s="42"/>
      <c r="N423" s="36">
        <f t="shared" si="50"/>
        <v>0</v>
      </c>
    </row>
    <row r="424" spans="1:14" ht="15.75">
      <c r="A424" s="22">
        <v>421</v>
      </c>
      <c r="B424" s="68">
        <v>7287</v>
      </c>
      <c r="C424" s="131" t="s">
        <v>3701</v>
      </c>
      <c r="D424" s="131"/>
      <c r="E424" s="139" t="s">
        <v>3158</v>
      </c>
      <c r="F424" s="138" t="s">
        <v>3159</v>
      </c>
      <c r="G424" s="135" t="str">
        <f t="shared" si="48"/>
        <v>фото1</v>
      </c>
      <c r="H424" s="136">
        <f t="shared" si="49"/>
      </c>
      <c r="I424" s="48" t="s">
        <v>3160</v>
      </c>
      <c r="J424" s="61">
        <v>120</v>
      </c>
      <c r="K424" s="51">
        <v>10</v>
      </c>
      <c r="L424" s="62">
        <v>64</v>
      </c>
      <c r="M424" s="42"/>
      <c r="N424" s="36">
        <f t="shared" si="50"/>
        <v>0</v>
      </c>
    </row>
    <row r="425" spans="1:14" ht="15.75">
      <c r="A425" s="22">
        <v>422</v>
      </c>
      <c r="B425" s="68">
        <v>7288</v>
      </c>
      <c r="C425" s="131" t="s">
        <v>3702</v>
      </c>
      <c r="D425" s="131"/>
      <c r="E425" s="139" t="s">
        <v>3161</v>
      </c>
      <c r="F425" s="138" t="s">
        <v>3162</v>
      </c>
      <c r="G425" s="135" t="str">
        <f aca="true" t="shared" si="51" ref="G425:G456">HYPERLINK("http://www.gardenbulbs.ru/images/summer_CL/Lilium/"&amp;C425&amp;".jpg","фото1")</f>
        <v>фото1</v>
      </c>
      <c r="H425" s="136">
        <f aca="true" t="shared" si="52" ref="H425:H456">IF(D425&gt;0,HYPERLINK("http://www.gardenbulbs.ru/images/summer_CL/Lilium/"&amp;D425&amp;".jpg","фото2"),"")</f>
      </c>
      <c r="I425" s="48" t="s">
        <v>3163</v>
      </c>
      <c r="J425" s="61">
        <v>120</v>
      </c>
      <c r="K425" s="51">
        <v>10</v>
      </c>
      <c r="L425" s="62">
        <v>64</v>
      </c>
      <c r="M425" s="42"/>
      <c r="N425" s="36">
        <f t="shared" si="50"/>
        <v>0</v>
      </c>
    </row>
    <row r="426" spans="1:14" ht="15.75">
      <c r="A426" s="22">
        <v>423</v>
      </c>
      <c r="B426" s="68">
        <v>500</v>
      </c>
      <c r="C426" s="131" t="s">
        <v>3703</v>
      </c>
      <c r="D426" s="131"/>
      <c r="E426" s="137" t="s">
        <v>1507</v>
      </c>
      <c r="F426" s="138" t="s">
        <v>1506</v>
      </c>
      <c r="G426" s="135" t="str">
        <f t="shared" si="51"/>
        <v>фото1</v>
      </c>
      <c r="H426" s="136">
        <f t="shared" si="52"/>
      </c>
      <c r="I426" s="48" t="s">
        <v>1508</v>
      </c>
      <c r="J426" s="61">
        <v>120</v>
      </c>
      <c r="K426" s="51">
        <v>10</v>
      </c>
      <c r="L426" s="62">
        <v>42</v>
      </c>
      <c r="M426" s="42"/>
      <c r="N426" s="36">
        <f t="shared" si="50"/>
        <v>0</v>
      </c>
    </row>
    <row r="427" spans="1:14" ht="15.75">
      <c r="A427" s="22">
        <v>424</v>
      </c>
      <c r="B427" s="68">
        <v>3118</v>
      </c>
      <c r="C427" s="131" t="s">
        <v>3704</v>
      </c>
      <c r="D427" s="131"/>
      <c r="E427" s="137" t="s">
        <v>3164</v>
      </c>
      <c r="F427" s="138" t="s">
        <v>3165</v>
      </c>
      <c r="G427" s="135" t="str">
        <f t="shared" si="51"/>
        <v>фото1</v>
      </c>
      <c r="H427" s="136">
        <f t="shared" si="52"/>
      </c>
      <c r="I427" s="48" t="s">
        <v>3166</v>
      </c>
      <c r="J427" s="61">
        <v>140</v>
      </c>
      <c r="K427" s="52">
        <v>10</v>
      </c>
      <c r="L427" s="62">
        <v>42</v>
      </c>
      <c r="M427" s="42"/>
      <c r="N427" s="36">
        <f t="shared" si="50"/>
        <v>0</v>
      </c>
    </row>
    <row r="428" spans="1:14" ht="22.5">
      <c r="A428" s="22">
        <v>425</v>
      </c>
      <c r="B428" s="68">
        <v>2875</v>
      </c>
      <c r="C428" s="131" t="s">
        <v>3705</v>
      </c>
      <c r="D428" s="131"/>
      <c r="E428" s="137" t="s">
        <v>1391</v>
      </c>
      <c r="F428" s="138" t="s">
        <v>1390</v>
      </c>
      <c r="G428" s="135" t="str">
        <f t="shared" si="51"/>
        <v>фото1</v>
      </c>
      <c r="H428" s="136">
        <f t="shared" si="52"/>
      </c>
      <c r="I428" s="48" t="s">
        <v>1392</v>
      </c>
      <c r="J428" s="61">
        <v>120</v>
      </c>
      <c r="K428" s="51">
        <v>10</v>
      </c>
      <c r="L428" s="62">
        <v>38</v>
      </c>
      <c r="M428" s="42"/>
      <c r="N428" s="36">
        <f t="shared" si="50"/>
        <v>0</v>
      </c>
    </row>
    <row r="429" spans="1:14" ht="22.5">
      <c r="A429" s="22">
        <v>426</v>
      </c>
      <c r="B429" s="68">
        <v>4484</v>
      </c>
      <c r="C429" s="131" t="s">
        <v>3706</v>
      </c>
      <c r="D429" s="131"/>
      <c r="E429" s="137" t="s">
        <v>748</v>
      </c>
      <c r="F429" s="138" t="s">
        <v>749</v>
      </c>
      <c r="G429" s="135" t="str">
        <f t="shared" si="51"/>
        <v>фото1</v>
      </c>
      <c r="H429" s="136">
        <f t="shared" si="52"/>
      </c>
      <c r="I429" s="48" t="s">
        <v>750</v>
      </c>
      <c r="J429" s="61">
        <v>110</v>
      </c>
      <c r="K429" s="52">
        <v>10</v>
      </c>
      <c r="L429" s="62">
        <v>59</v>
      </c>
      <c r="M429" s="42"/>
      <c r="N429" s="36">
        <f t="shared" si="50"/>
        <v>0</v>
      </c>
    </row>
    <row r="430" spans="1:14" ht="15.75">
      <c r="A430" s="22">
        <v>427</v>
      </c>
      <c r="B430" s="68">
        <v>3701</v>
      </c>
      <c r="C430" s="131" t="s">
        <v>3707</v>
      </c>
      <c r="D430" s="131"/>
      <c r="E430" s="137" t="s">
        <v>1385</v>
      </c>
      <c r="F430" s="138" t="s">
        <v>1384</v>
      </c>
      <c r="G430" s="135" t="str">
        <f t="shared" si="51"/>
        <v>фото1</v>
      </c>
      <c r="H430" s="136">
        <f t="shared" si="52"/>
      </c>
      <c r="I430" s="48" t="s">
        <v>1386</v>
      </c>
      <c r="J430" s="61">
        <v>120</v>
      </c>
      <c r="K430" s="52">
        <v>10</v>
      </c>
      <c r="L430" s="62">
        <v>59</v>
      </c>
      <c r="M430" s="42"/>
      <c r="N430" s="36">
        <f t="shared" si="50"/>
        <v>0</v>
      </c>
    </row>
    <row r="431" spans="1:14" ht="15.75">
      <c r="A431" s="22">
        <v>428</v>
      </c>
      <c r="B431" s="68">
        <v>3704</v>
      </c>
      <c r="C431" s="131" t="s">
        <v>3708</v>
      </c>
      <c r="D431" s="131"/>
      <c r="E431" s="137" t="s">
        <v>1394</v>
      </c>
      <c r="F431" s="138" t="s">
        <v>1393</v>
      </c>
      <c r="G431" s="135" t="str">
        <f t="shared" si="51"/>
        <v>фото1</v>
      </c>
      <c r="H431" s="136">
        <f t="shared" si="52"/>
      </c>
      <c r="I431" s="48" t="s">
        <v>242</v>
      </c>
      <c r="J431" s="61">
        <v>120</v>
      </c>
      <c r="K431" s="52">
        <v>10</v>
      </c>
      <c r="L431" s="62">
        <v>50</v>
      </c>
      <c r="M431" s="42"/>
      <c r="N431" s="36">
        <f t="shared" si="50"/>
        <v>0</v>
      </c>
    </row>
    <row r="432" spans="1:14" ht="15.75">
      <c r="A432" s="22">
        <v>429</v>
      </c>
      <c r="B432" s="68">
        <v>7291</v>
      </c>
      <c r="C432" s="131" t="s">
        <v>3709</v>
      </c>
      <c r="D432" s="131"/>
      <c r="E432" s="139" t="s">
        <v>3167</v>
      </c>
      <c r="F432" s="138" t="s">
        <v>3168</v>
      </c>
      <c r="G432" s="135" t="str">
        <f t="shared" si="51"/>
        <v>фото1</v>
      </c>
      <c r="H432" s="136">
        <f t="shared" si="52"/>
      </c>
      <c r="I432" s="48" t="s">
        <v>143</v>
      </c>
      <c r="J432" s="61">
        <v>120</v>
      </c>
      <c r="K432" s="51">
        <v>10</v>
      </c>
      <c r="L432" s="62">
        <v>64</v>
      </c>
      <c r="M432" s="42"/>
      <c r="N432" s="36">
        <f t="shared" si="50"/>
        <v>0</v>
      </c>
    </row>
    <row r="433" spans="1:14" ht="15.75">
      <c r="A433" s="22">
        <v>430</v>
      </c>
      <c r="B433" s="68">
        <v>7292</v>
      </c>
      <c r="C433" s="131" t="s">
        <v>3710</v>
      </c>
      <c r="D433" s="131"/>
      <c r="E433" s="139" t="s">
        <v>3169</v>
      </c>
      <c r="F433" s="138" t="s">
        <v>3170</v>
      </c>
      <c r="G433" s="135" t="str">
        <f t="shared" si="51"/>
        <v>фото1</v>
      </c>
      <c r="H433" s="136">
        <f t="shared" si="52"/>
      </c>
      <c r="I433" s="48" t="s">
        <v>3171</v>
      </c>
      <c r="J433" s="61">
        <v>90</v>
      </c>
      <c r="K433" s="51">
        <v>10</v>
      </c>
      <c r="L433" s="62">
        <v>59</v>
      </c>
      <c r="M433" s="42"/>
      <c r="N433" s="36">
        <f t="shared" si="50"/>
        <v>0</v>
      </c>
    </row>
    <row r="434" spans="1:14" ht="22.5">
      <c r="A434" s="22">
        <v>431</v>
      </c>
      <c r="B434" s="68">
        <v>1493</v>
      </c>
      <c r="C434" s="131" t="s">
        <v>3711</v>
      </c>
      <c r="D434" s="131"/>
      <c r="E434" s="137" t="s">
        <v>1402</v>
      </c>
      <c r="F434" s="138" t="s">
        <v>1401</v>
      </c>
      <c r="G434" s="135" t="str">
        <f t="shared" si="51"/>
        <v>фото1</v>
      </c>
      <c r="H434" s="136">
        <f t="shared" si="52"/>
      </c>
      <c r="I434" s="48" t="s">
        <v>1403</v>
      </c>
      <c r="J434" s="61">
        <v>100</v>
      </c>
      <c r="K434" s="52">
        <v>10</v>
      </c>
      <c r="L434" s="62">
        <v>50</v>
      </c>
      <c r="M434" s="42"/>
      <c r="N434" s="36">
        <f t="shared" si="50"/>
        <v>0</v>
      </c>
    </row>
    <row r="435" spans="1:14" ht="22.5">
      <c r="A435" s="22">
        <v>432</v>
      </c>
      <c r="B435" s="68">
        <v>3121</v>
      </c>
      <c r="C435" s="131" t="s">
        <v>3712</v>
      </c>
      <c r="D435" s="131"/>
      <c r="E435" s="137" t="s">
        <v>1406</v>
      </c>
      <c r="F435" s="138" t="s">
        <v>1405</v>
      </c>
      <c r="G435" s="135" t="str">
        <f t="shared" si="51"/>
        <v>фото1</v>
      </c>
      <c r="H435" s="136">
        <f t="shared" si="52"/>
      </c>
      <c r="I435" s="48" t="s">
        <v>1407</v>
      </c>
      <c r="J435" s="61">
        <v>150</v>
      </c>
      <c r="K435" s="52">
        <v>10</v>
      </c>
      <c r="L435" s="62">
        <v>59</v>
      </c>
      <c r="M435" s="42"/>
      <c r="N435" s="36">
        <f t="shared" si="50"/>
        <v>0</v>
      </c>
    </row>
    <row r="436" spans="1:14" ht="15.75">
      <c r="A436" s="22">
        <v>433</v>
      </c>
      <c r="B436" s="68">
        <v>3865</v>
      </c>
      <c r="C436" s="131" t="s">
        <v>3713</v>
      </c>
      <c r="D436" s="131"/>
      <c r="E436" s="137" t="s">
        <v>751</v>
      </c>
      <c r="F436" s="138" t="s">
        <v>752</v>
      </c>
      <c r="G436" s="135" t="str">
        <f t="shared" si="51"/>
        <v>фото1</v>
      </c>
      <c r="H436" s="136">
        <f t="shared" si="52"/>
      </c>
      <c r="I436" s="48" t="s">
        <v>753</v>
      </c>
      <c r="J436" s="61">
        <v>120</v>
      </c>
      <c r="K436" s="52">
        <v>10</v>
      </c>
      <c r="L436" s="62">
        <v>40</v>
      </c>
      <c r="M436" s="42"/>
      <c r="N436" s="36">
        <f t="shared" si="50"/>
        <v>0</v>
      </c>
    </row>
    <row r="437" spans="1:14" ht="15.75">
      <c r="A437" s="22">
        <v>434</v>
      </c>
      <c r="B437" s="68">
        <v>7293</v>
      </c>
      <c r="C437" s="131" t="s">
        <v>3714</v>
      </c>
      <c r="D437" s="131"/>
      <c r="E437" s="139" t="s">
        <v>3172</v>
      </c>
      <c r="F437" s="138" t="s">
        <v>3173</v>
      </c>
      <c r="G437" s="135" t="str">
        <f t="shared" si="51"/>
        <v>фото1</v>
      </c>
      <c r="H437" s="136">
        <f t="shared" si="52"/>
      </c>
      <c r="I437" s="48" t="s">
        <v>3174</v>
      </c>
      <c r="J437" s="61">
        <v>120</v>
      </c>
      <c r="K437" s="51">
        <v>10</v>
      </c>
      <c r="L437" s="62">
        <v>64</v>
      </c>
      <c r="M437" s="42"/>
      <c r="N437" s="36">
        <f t="shared" si="50"/>
        <v>0</v>
      </c>
    </row>
    <row r="438" spans="1:14" ht="22.5">
      <c r="A438" s="22">
        <v>435</v>
      </c>
      <c r="B438" s="68">
        <v>1500</v>
      </c>
      <c r="C438" s="131" t="s">
        <v>3715</v>
      </c>
      <c r="D438" s="131"/>
      <c r="E438" s="137" t="s">
        <v>1409</v>
      </c>
      <c r="F438" s="138" t="s">
        <v>1408</v>
      </c>
      <c r="G438" s="135" t="str">
        <f t="shared" si="51"/>
        <v>фото1</v>
      </c>
      <c r="H438" s="136">
        <f t="shared" si="52"/>
      </c>
      <c r="I438" s="48" t="s">
        <v>1410</v>
      </c>
      <c r="J438" s="61">
        <v>120</v>
      </c>
      <c r="K438" s="52">
        <v>10</v>
      </c>
      <c r="L438" s="62">
        <v>44</v>
      </c>
      <c r="M438" s="42"/>
      <c r="N438" s="36">
        <f t="shared" si="50"/>
        <v>0</v>
      </c>
    </row>
    <row r="439" spans="1:14" ht="15.75">
      <c r="A439" s="22">
        <v>436</v>
      </c>
      <c r="B439" s="68">
        <v>7294</v>
      </c>
      <c r="C439" s="131" t="s">
        <v>3716</v>
      </c>
      <c r="D439" s="131"/>
      <c r="E439" s="139" t="s">
        <v>3175</v>
      </c>
      <c r="F439" s="138" t="s">
        <v>3176</v>
      </c>
      <c r="G439" s="135" t="str">
        <f t="shared" si="51"/>
        <v>фото1</v>
      </c>
      <c r="H439" s="136">
        <f t="shared" si="52"/>
      </c>
      <c r="I439" s="48" t="s">
        <v>3177</v>
      </c>
      <c r="J439" s="61">
        <v>110</v>
      </c>
      <c r="K439" s="51">
        <v>10</v>
      </c>
      <c r="L439" s="62">
        <v>64</v>
      </c>
      <c r="M439" s="42"/>
      <c r="N439" s="36">
        <f t="shared" si="50"/>
        <v>0</v>
      </c>
    </row>
    <row r="440" spans="1:14" ht="22.5">
      <c r="A440" s="22">
        <v>437</v>
      </c>
      <c r="B440" s="68">
        <v>2876</v>
      </c>
      <c r="C440" s="131" t="s">
        <v>3717</v>
      </c>
      <c r="D440" s="131"/>
      <c r="E440" s="137" t="s">
        <v>1429</v>
      </c>
      <c r="F440" s="138" t="s">
        <v>1428</v>
      </c>
      <c r="G440" s="135" t="str">
        <f t="shared" si="51"/>
        <v>фото1</v>
      </c>
      <c r="H440" s="136">
        <f t="shared" si="52"/>
      </c>
      <c r="I440" s="48" t="s">
        <v>1430</v>
      </c>
      <c r="J440" s="61">
        <v>120</v>
      </c>
      <c r="K440" s="51">
        <v>10</v>
      </c>
      <c r="L440" s="62">
        <v>52</v>
      </c>
      <c r="M440" s="42"/>
      <c r="N440" s="36">
        <f t="shared" si="50"/>
        <v>0</v>
      </c>
    </row>
    <row r="441" spans="1:14" ht="22.5">
      <c r="A441" s="22">
        <v>438</v>
      </c>
      <c r="B441" s="68">
        <v>1507</v>
      </c>
      <c r="C441" s="131" t="s">
        <v>3718</v>
      </c>
      <c r="D441" s="131"/>
      <c r="E441" s="137" t="s">
        <v>1415</v>
      </c>
      <c r="F441" s="138" t="s">
        <v>1414</v>
      </c>
      <c r="G441" s="135" t="str">
        <f t="shared" si="51"/>
        <v>фото1</v>
      </c>
      <c r="H441" s="136">
        <f t="shared" si="52"/>
      </c>
      <c r="I441" s="48" t="s">
        <v>1416</v>
      </c>
      <c r="J441" s="61">
        <v>110</v>
      </c>
      <c r="K441" s="52">
        <v>10</v>
      </c>
      <c r="L441" s="62">
        <v>64</v>
      </c>
      <c r="M441" s="42"/>
      <c r="N441" s="36">
        <f t="shared" si="50"/>
        <v>0</v>
      </c>
    </row>
    <row r="442" spans="1:14" ht="22.5">
      <c r="A442" s="22">
        <v>439</v>
      </c>
      <c r="B442" s="68">
        <v>1505</v>
      </c>
      <c r="C442" s="132" t="s">
        <v>3719</v>
      </c>
      <c r="D442" s="131"/>
      <c r="E442" s="137" t="s">
        <v>1412</v>
      </c>
      <c r="F442" s="138" t="s">
        <v>1411</v>
      </c>
      <c r="G442" s="135" t="str">
        <f t="shared" si="51"/>
        <v>фото1</v>
      </c>
      <c r="H442" s="136">
        <f t="shared" si="52"/>
      </c>
      <c r="I442" s="48" t="s">
        <v>1413</v>
      </c>
      <c r="J442" s="61">
        <v>100</v>
      </c>
      <c r="K442" s="52">
        <v>10</v>
      </c>
      <c r="L442" s="62">
        <v>64</v>
      </c>
      <c r="M442" s="42"/>
      <c r="N442" s="36">
        <f t="shared" si="50"/>
        <v>0</v>
      </c>
    </row>
    <row r="443" spans="1:14" ht="33.75">
      <c r="A443" s="22">
        <v>440</v>
      </c>
      <c r="B443" s="68">
        <v>4485</v>
      </c>
      <c r="C443" s="131" t="s">
        <v>3720</v>
      </c>
      <c r="D443" s="131"/>
      <c r="E443" s="137" t="s">
        <v>754</v>
      </c>
      <c r="F443" s="138" t="s">
        <v>755</v>
      </c>
      <c r="G443" s="135" t="str">
        <f t="shared" si="51"/>
        <v>фото1</v>
      </c>
      <c r="H443" s="136">
        <f t="shared" si="52"/>
      </c>
      <c r="I443" s="48" t="s">
        <v>756</v>
      </c>
      <c r="J443" s="61">
        <v>110</v>
      </c>
      <c r="K443" s="52">
        <v>10</v>
      </c>
      <c r="L443" s="62">
        <v>59</v>
      </c>
      <c r="M443" s="42"/>
      <c r="N443" s="36">
        <f t="shared" si="50"/>
        <v>0</v>
      </c>
    </row>
    <row r="444" spans="1:14" ht="15.75">
      <c r="A444" s="22">
        <v>441</v>
      </c>
      <c r="B444" s="68">
        <v>2822</v>
      </c>
      <c r="C444" s="131" t="s">
        <v>3721</v>
      </c>
      <c r="D444" s="131"/>
      <c r="E444" s="137" t="s">
        <v>1418</v>
      </c>
      <c r="F444" s="138" t="s">
        <v>1417</v>
      </c>
      <c r="G444" s="135" t="str">
        <f t="shared" si="51"/>
        <v>фото1</v>
      </c>
      <c r="H444" s="136">
        <f t="shared" si="52"/>
      </c>
      <c r="I444" s="48" t="s">
        <v>1419</v>
      </c>
      <c r="J444" s="61">
        <v>120</v>
      </c>
      <c r="K444" s="51">
        <v>10</v>
      </c>
      <c r="L444" s="62">
        <v>59</v>
      </c>
      <c r="M444" s="42"/>
      <c r="N444" s="36">
        <f t="shared" si="50"/>
        <v>0</v>
      </c>
    </row>
    <row r="445" spans="1:14" ht="22.5">
      <c r="A445" s="22">
        <v>442</v>
      </c>
      <c r="B445" s="68">
        <v>7296</v>
      </c>
      <c r="C445" s="131" t="s">
        <v>3722</v>
      </c>
      <c r="D445" s="131"/>
      <c r="E445" s="139" t="s">
        <v>3178</v>
      </c>
      <c r="F445" s="138" t="s">
        <v>3179</v>
      </c>
      <c r="G445" s="135" t="str">
        <f t="shared" si="51"/>
        <v>фото1</v>
      </c>
      <c r="H445" s="136">
        <f t="shared" si="52"/>
      </c>
      <c r="I445" s="48" t="s">
        <v>3180</v>
      </c>
      <c r="J445" s="61" t="s">
        <v>3116</v>
      </c>
      <c r="K445" s="51">
        <v>10</v>
      </c>
      <c r="L445" s="62">
        <v>61</v>
      </c>
      <c r="M445" s="42"/>
      <c r="N445" s="36">
        <f t="shared" si="50"/>
        <v>0</v>
      </c>
    </row>
    <row r="446" spans="1:14" ht="45">
      <c r="A446" s="22">
        <v>443</v>
      </c>
      <c r="B446" s="68">
        <v>3122</v>
      </c>
      <c r="C446" s="131" t="s">
        <v>3723</v>
      </c>
      <c r="D446" s="131"/>
      <c r="E446" s="137" t="s">
        <v>1424</v>
      </c>
      <c r="F446" s="138" t="s">
        <v>1423</v>
      </c>
      <c r="G446" s="135" t="str">
        <f t="shared" si="51"/>
        <v>фото1</v>
      </c>
      <c r="H446" s="136">
        <f t="shared" si="52"/>
      </c>
      <c r="I446" s="48" t="s">
        <v>1425</v>
      </c>
      <c r="J446" s="61">
        <v>160</v>
      </c>
      <c r="K446" s="51">
        <v>10</v>
      </c>
      <c r="L446" s="62">
        <v>49</v>
      </c>
      <c r="M446" s="42"/>
      <c r="N446" s="36">
        <f t="shared" si="50"/>
        <v>0</v>
      </c>
    </row>
    <row r="447" spans="1:14" ht="15.75">
      <c r="A447" s="22">
        <v>444</v>
      </c>
      <c r="B447" s="68">
        <v>4486</v>
      </c>
      <c r="C447" s="131" t="s">
        <v>3724</v>
      </c>
      <c r="D447" s="131"/>
      <c r="E447" s="137" t="s">
        <v>757</v>
      </c>
      <c r="F447" s="138" t="s">
        <v>758</v>
      </c>
      <c r="G447" s="135" t="str">
        <f t="shared" si="51"/>
        <v>фото1</v>
      </c>
      <c r="H447" s="136">
        <f t="shared" si="52"/>
      </c>
      <c r="I447" s="48" t="s">
        <v>759</v>
      </c>
      <c r="J447" s="61">
        <v>110</v>
      </c>
      <c r="K447" s="52">
        <v>10</v>
      </c>
      <c r="L447" s="62">
        <v>52</v>
      </c>
      <c r="M447" s="42"/>
      <c r="N447" s="36">
        <f t="shared" si="50"/>
        <v>0</v>
      </c>
    </row>
    <row r="448" spans="1:14" ht="15.75">
      <c r="A448" s="22">
        <v>445</v>
      </c>
      <c r="B448" s="68">
        <v>3867</v>
      </c>
      <c r="C448" s="131" t="s">
        <v>3725</v>
      </c>
      <c r="D448" s="131"/>
      <c r="E448" s="137" t="s">
        <v>1427</v>
      </c>
      <c r="F448" s="137" t="s">
        <v>1426</v>
      </c>
      <c r="G448" s="135" t="str">
        <f t="shared" si="51"/>
        <v>фото1</v>
      </c>
      <c r="H448" s="136">
        <f t="shared" si="52"/>
      </c>
      <c r="I448" s="56" t="s">
        <v>256</v>
      </c>
      <c r="J448" s="61">
        <v>110</v>
      </c>
      <c r="K448" s="52">
        <v>10</v>
      </c>
      <c r="L448" s="62">
        <v>60</v>
      </c>
      <c r="M448" s="42"/>
      <c r="N448" s="36">
        <f t="shared" si="50"/>
        <v>0</v>
      </c>
    </row>
    <row r="449" spans="1:14" ht="15.75">
      <c r="A449" s="22">
        <v>446</v>
      </c>
      <c r="B449" s="68">
        <v>3866</v>
      </c>
      <c r="C449" s="131" t="s">
        <v>3726</v>
      </c>
      <c r="D449" s="131"/>
      <c r="E449" s="137" t="s">
        <v>1421</v>
      </c>
      <c r="F449" s="137" t="s">
        <v>1420</v>
      </c>
      <c r="G449" s="135" t="str">
        <f t="shared" si="51"/>
        <v>фото1</v>
      </c>
      <c r="H449" s="136">
        <f t="shared" si="52"/>
      </c>
      <c r="I449" s="56" t="s">
        <v>1422</v>
      </c>
      <c r="J449" s="61">
        <v>110</v>
      </c>
      <c r="K449" s="52">
        <v>10</v>
      </c>
      <c r="L449" s="62">
        <v>64</v>
      </c>
      <c r="M449" s="42"/>
      <c r="N449" s="36">
        <f t="shared" si="50"/>
        <v>0</v>
      </c>
    </row>
    <row r="450" spans="1:14" ht="22.5">
      <c r="A450" s="22">
        <v>447</v>
      </c>
      <c r="B450" s="68">
        <v>470</v>
      </c>
      <c r="C450" s="131" t="s">
        <v>3727</v>
      </c>
      <c r="D450" s="131"/>
      <c r="E450" s="137" t="s">
        <v>1432</v>
      </c>
      <c r="F450" s="138" t="s">
        <v>1431</v>
      </c>
      <c r="G450" s="135" t="str">
        <f t="shared" si="51"/>
        <v>фото1</v>
      </c>
      <c r="H450" s="136">
        <f t="shared" si="52"/>
      </c>
      <c r="I450" s="48" t="s">
        <v>1433</v>
      </c>
      <c r="J450" s="61">
        <v>115</v>
      </c>
      <c r="K450" s="51">
        <v>10</v>
      </c>
      <c r="L450" s="62">
        <v>41</v>
      </c>
      <c r="M450" s="42"/>
      <c r="N450" s="36">
        <f t="shared" si="50"/>
        <v>0</v>
      </c>
    </row>
    <row r="451" spans="1:14" ht="22.5">
      <c r="A451" s="22">
        <v>448</v>
      </c>
      <c r="B451" s="68">
        <v>3719</v>
      </c>
      <c r="C451" s="131" t="s">
        <v>3728</v>
      </c>
      <c r="D451" s="131"/>
      <c r="E451" s="137" t="s">
        <v>760</v>
      </c>
      <c r="F451" s="138" t="s">
        <v>1434</v>
      </c>
      <c r="G451" s="135" t="str">
        <f t="shared" si="51"/>
        <v>фото1</v>
      </c>
      <c r="H451" s="136">
        <f t="shared" si="52"/>
      </c>
      <c r="I451" s="48" t="s">
        <v>1435</v>
      </c>
      <c r="J451" s="61">
        <v>150</v>
      </c>
      <c r="K451" s="52">
        <v>10</v>
      </c>
      <c r="L451" s="62">
        <v>52</v>
      </c>
      <c r="M451" s="42"/>
      <c r="N451" s="36">
        <f t="shared" si="50"/>
        <v>0</v>
      </c>
    </row>
    <row r="452" spans="1:14" ht="33.75">
      <c r="A452" s="22">
        <v>449</v>
      </c>
      <c r="B452" s="68">
        <v>3123</v>
      </c>
      <c r="C452" s="134" t="s">
        <v>3729</v>
      </c>
      <c r="D452" s="131"/>
      <c r="E452" s="137" t="s">
        <v>1437</v>
      </c>
      <c r="F452" s="138" t="s">
        <v>1436</v>
      </c>
      <c r="G452" s="135" t="str">
        <f t="shared" si="51"/>
        <v>фото1</v>
      </c>
      <c r="H452" s="136">
        <f t="shared" si="52"/>
      </c>
      <c r="I452" s="48" t="s">
        <v>1438</v>
      </c>
      <c r="J452" s="61">
        <v>160</v>
      </c>
      <c r="K452" s="52">
        <v>10</v>
      </c>
      <c r="L452" s="62">
        <v>50</v>
      </c>
      <c r="M452" s="42"/>
      <c r="N452" s="36">
        <f t="shared" si="50"/>
        <v>0</v>
      </c>
    </row>
    <row r="453" spans="1:14" ht="15.75">
      <c r="A453" s="22">
        <v>450</v>
      </c>
      <c r="B453" s="68">
        <v>4487</v>
      </c>
      <c r="C453" s="131" t="s">
        <v>3730</v>
      </c>
      <c r="D453" s="131"/>
      <c r="E453" s="137" t="s">
        <v>3181</v>
      </c>
      <c r="F453" s="138" t="s">
        <v>3182</v>
      </c>
      <c r="G453" s="135" t="str">
        <f t="shared" si="51"/>
        <v>фото1</v>
      </c>
      <c r="H453" s="136">
        <f t="shared" si="52"/>
      </c>
      <c r="I453" s="48" t="s">
        <v>3183</v>
      </c>
      <c r="J453" s="61">
        <v>120</v>
      </c>
      <c r="K453" s="43">
        <v>10</v>
      </c>
      <c r="L453" s="62">
        <v>47</v>
      </c>
      <c r="M453" s="42"/>
      <c r="N453" s="36">
        <f t="shared" si="50"/>
        <v>0</v>
      </c>
    </row>
    <row r="454" spans="1:14" ht="22.5">
      <c r="A454" s="22">
        <v>451</v>
      </c>
      <c r="B454" s="68">
        <v>3868</v>
      </c>
      <c r="C454" s="131" t="s">
        <v>3731</v>
      </c>
      <c r="D454" s="131"/>
      <c r="E454" s="137" t="s">
        <v>3184</v>
      </c>
      <c r="F454" s="138" t="s">
        <v>3185</v>
      </c>
      <c r="G454" s="135" t="str">
        <f t="shared" si="51"/>
        <v>фото1</v>
      </c>
      <c r="H454" s="136">
        <f t="shared" si="52"/>
      </c>
      <c r="I454" s="48" t="s">
        <v>3186</v>
      </c>
      <c r="J454" s="61">
        <v>115</v>
      </c>
      <c r="K454" s="52">
        <v>10</v>
      </c>
      <c r="L454" s="62">
        <v>57</v>
      </c>
      <c r="M454" s="42"/>
      <c r="N454" s="36">
        <f t="shared" si="50"/>
        <v>0</v>
      </c>
    </row>
    <row r="455" spans="1:14" ht="22.5">
      <c r="A455" s="22">
        <v>452</v>
      </c>
      <c r="B455" s="68">
        <v>7298</v>
      </c>
      <c r="C455" s="131" t="s">
        <v>3732</v>
      </c>
      <c r="D455" s="131"/>
      <c r="E455" s="139" t="s">
        <v>3187</v>
      </c>
      <c r="F455" s="138" t="s">
        <v>3188</v>
      </c>
      <c r="G455" s="135" t="str">
        <f t="shared" si="51"/>
        <v>фото1</v>
      </c>
      <c r="H455" s="136">
        <f t="shared" si="52"/>
      </c>
      <c r="I455" s="48" t="s">
        <v>3189</v>
      </c>
      <c r="J455" s="61">
        <v>150</v>
      </c>
      <c r="K455" s="51">
        <v>10</v>
      </c>
      <c r="L455" s="62">
        <v>61</v>
      </c>
      <c r="M455" s="42"/>
      <c r="N455" s="36">
        <f t="shared" si="50"/>
        <v>0</v>
      </c>
    </row>
    <row r="456" spans="1:14" ht="15.75">
      <c r="A456" s="22">
        <v>453</v>
      </c>
      <c r="B456" s="68">
        <v>3869</v>
      </c>
      <c r="C456" s="131" t="s">
        <v>3733</v>
      </c>
      <c r="D456" s="131"/>
      <c r="E456" s="137" t="s">
        <v>761</v>
      </c>
      <c r="F456" s="137" t="s">
        <v>762</v>
      </c>
      <c r="G456" s="135" t="str">
        <f t="shared" si="51"/>
        <v>фото1</v>
      </c>
      <c r="H456" s="136">
        <f t="shared" si="52"/>
      </c>
      <c r="I456" s="56" t="s">
        <v>143</v>
      </c>
      <c r="J456" s="61">
        <v>105</v>
      </c>
      <c r="K456" s="52">
        <v>10</v>
      </c>
      <c r="L456" s="62">
        <v>45</v>
      </c>
      <c r="M456" s="42"/>
      <c r="N456" s="36">
        <f t="shared" si="50"/>
        <v>0</v>
      </c>
    </row>
    <row r="457" spans="1:14" ht="15.75">
      <c r="A457" s="22">
        <v>454</v>
      </c>
      <c r="B457" s="68">
        <v>3721</v>
      </c>
      <c r="C457" s="131" t="s">
        <v>3734</v>
      </c>
      <c r="D457" s="131"/>
      <c r="E457" s="137" t="s">
        <v>3190</v>
      </c>
      <c r="F457" s="138" t="s">
        <v>3191</v>
      </c>
      <c r="G457" s="135" t="str">
        <f aca="true" t="shared" si="53" ref="G457:G488">HYPERLINK("http://www.gardenbulbs.ru/images/summer_CL/Lilium/"&amp;C457&amp;".jpg","фото1")</f>
        <v>фото1</v>
      </c>
      <c r="H457" s="136">
        <f aca="true" t="shared" si="54" ref="H457:H488">IF(D457&gt;0,HYPERLINK("http://www.gardenbulbs.ru/images/summer_CL/Lilium/"&amp;D457&amp;".jpg","фото2"),"")</f>
      </c>
      <c r="I457" s="48" t="s">
        <v>3192</v>
      </c>
      <c r="J457" s="61">
        <v>150</v>
      </c>
      <c r="K457" s="52">
        <v>10</v>
      </c>
      <c r="L457" s="62">
        <v>50</v>
      </c>
      <c r="M457" s="42"/>
      <c r="N457" s="36">
        <f aca="true" t="shared" si="55" ref="N457:N500">IF(ISERROR(L457*M457),0,L457*M457)</f>
        <v>0</v>
      </c>
    </row>
    <row r="458" spans="1:14" ht="15.75">
      <c r="A458" s="22">
        <v>455</v>
      </c>
      <c r="B458" s="68">
        <v>3124</v>
      </c>
      <c r="C458" s="131" t="s">
        <v>3735</v>
      </c>
      <c r="D458" s="131"/>
      <c r="E458" s="137" t="s">
        <v>1440</v>
      </c>
      <c r="F458" s="138" t="s">
        <v>1439</v>
      </c>
      <c r="G458" s="135" t="str">
        <f t="shared" si="53"/>
        <v>фото1</v>
      </c>
      <c r="H458" s="136">
        <f t="shared" si="54"/>
      </c>
      <c r="I458" s="48" t="s">
        <v>1441</v>
      </c>
      <c r="J458" s="61">
        <v>120</v>
      </c>
      <c r="K458" s="51">
        <v>10</v>
      </c>
      <c r="L458" s="62">
        <v>50</v>
      </c>
      <c r="M458" s="42"/>
      <c r="N458" s="36">
        <f t="shared" si="55"/>
        <v>0</v>
      </c>
    </row>
    <row r="459" spans="1:14" ht="22.5">
      <c r="A459" s="22">
        <v>456</v>
      </c>
      <c r="B459" s="68">
        <v>3724</v>
      </c>
      <c r="C459" s="131" t="s">
        <v>3736</v>
      </c>
      <c r="D459" s="131"/>
      <c r="E459" s="137" t="s">
        <v>1443</v>
      </c>
      <c r="F459" s="138" t="s">
        <v>1442</v>
      </c>
      <c r="G459" s="135" t="str">
        <f t="shared" si="53"/>
        <v>фото1</v>
      </c>
      <c r="H459" s="136">
        <f t="shared" si="54"/>
      </c>
      <c r="I459" s="48" t="s">
        <v>1444</v>
      </c>
      <c r="J459" s="61">
        <v>160</v>
      </c>
      <c r="K459" s="52">
        <v>10</v>
      </c>
      <c r="L459" s="62">
        <v>52</v>
      </c>
      <c r="M459" s="42"/>
      <c r="N459" s="36">
        <f t="shared" si="55"/>
        <v>0</v>
      </c>
    </row>
    <row r="460" spans="1:14" ht="15.75">
      <c r="A460" s="22">
        <v>457</v>
      </c>
      <c r="B460" s="68">
        <v>3843</v>
      </c>
      <c r="C460" s="131" t="s">
        <v>3737</v>
      </c>
      <c r="D460" s="131"/>
      <c r="E460" s="137" t="s">
        <v>3193</v>
      </c>
      <c r="F460" s="137" t="s">
        <v>3194</v>
      </c>
      <c r="G460" s="135" t="str">
        <f t="shared" si="53"/>
        <v>фото1</v>
      </c>
      <c r="H460" s="136">
        <f t="shared" si="54"/>
      </c>
      <c r="I460" s="56" t="s">
        <v>3195</v>
      </c>
      <c r="J460" s="61">
        <v>110</v>
      </c>
      <c r="K460" s="52">
        <v>10</v>
      </c>
      <c r="L460" s="62">
        <v>58</v>
      </c>
      <c r="M460" s="42"/>
      <c r="N460" s="36">
        <f t="shared" si="55"/>
        <v>0</v>
      </c>
    </row>
    <row r="461" spans="1:14" ht="22.5">
      <c r="A461" s="22">
        <v>458</v>
      </c>
      <c r="B461" s="68">
        <v>7300</v>
      </c>
      <c r="C461" s="131" t="s">
        <v>3738</v>
      </c>
      <c r="D461" s="131"/>
      <c r="E461" s="139" t="s">
        <v>3196</v>
      </c>
      <c r="F461" s="138" t="s">
        <v>3197</v>
      </c>
      <c r="G461" s="135" t="str">
        <f t="shared" si="53"/>
        <v>фото1</v>
      </c>
      <c r="H461" s="136">
        <f t="shared" si="54"/>
      </c>
      <c r="I461" s="48" t="s">
        <v>3198</v>
      </c>
      <c r="J461" s="61">
        <v>130</v>
      </c>
      <c r="K461" s="51">
        <v>10</v>
      </c>
      <c r="L461" s="62">
        <v>64</v>
      </c>
      <c r="M461" s="42"/>
      <c r="N461" s="36">
        <f t="shared" si="55"/>
        <v>0</v>
      </c>
    </row>
    <row r="462" spans="1:14" ht="33.75">
      <c r="A462" s="22">
        <v>459</v>
      </c>
      <c r="B462" s="68">
        <v>2878</v>
      </c>
      <c r="C462" s="131" t="s">
        <v>3739</v>
      </c>
      <c r="D462" s="131"/>
      <c r="E462" s="139" t="s">
        <v>1446</v>
      </c>
      <c r="F462" s="140" t="s">
        <v>1445</v>
      </c>
      <c r="G462" s="135" t="str">
        <f t="shared" si="53"/>
        <v>фото1</v>
      </c>
      <c r="H462" s="136">
        <f t="shared" si="54"/>
      </c>
      <c r="I462" s="53" t="s">
        <v>1447</v>
      </c>
      <c r="J462" s="63">
        <v>115</v>
      </c>
      <c r="K462" s="52">
        <v>10</v>
      </c>
      <c r="L462" s="62">
        <v>64</v>
      </c>
      <c r="M462" s="42"/>
      <c r="N462" s="36">
        <f t="shared" si="55"/>
        <v>0</v>
      </c>
    </row>
    <row r="463" spans="1:14" ht="15.75">
      <c r="A463" s="22">
        <v>460</v>
      </c>
      <c r="B463" s="68">
        <v>3726</v>
      </c>
      <c r="C463" s="131" t="s">
        <v>3740</v>
      </c>
      <c r="D463" s="131"/>
      <c r="E463" s="137" t="s">
        <v>1449</v>
      </c>
      <c r="F463" s="138" t="s">
        <v>1448</v>
      </c>
      <c r="G463" s="135" t="str">
        <f t="shared" si="53"/>
        <v>фото1</v>
      </c>
      <c r="H463" s="136">
        <f t="shared" si="54"/>
      </c>
      <c r="I463" s="48" t="s">
        <v>990</v>
      </c>
      <c r="J463" s="61">
        <v>140</v>
      </c>
      <c r="K463" s="52">
        <v>10</v>
      </c>
      <c r="L463" s="62">
        <v>50</v>
      </c>
      <c r="M463" s="42"/>
      <c r="N463" s="36">
        <f t="shared" si="55"/>
        <v>0</v>
      </c>
    </row>
    <row r="464" spans="1:14" ht="33.75">
      <c r="A464" s="22">
        <v>461</v>
      </c>
      <c r="B464" s="68">
        <v>2879</v>
      </c>
      <c r="C464" s="131" t="s">
        <v>3741</v>
      </c>
      <c r="D464" s="131"/>
      <c r="E464" s="137" t="s">
        <v>1451</v>
      </c>
      <c r="F464" s="138" t="s">
        <v>1450</v>
      </c>
      <c r="G464" s="135" t="str">
        <f t="shared" si="53"/>
        <v>фото1</v>
      </c>
      <c r="H464" s="136">
        <f t="shared" si="54"/>
      </c>
      <c r="I464" s="48" t="s">
        <v>1452</v>
      </c>
      <c r="J464" s="61">
        <v>120</v>
      </c>
      <c r="K464" s="52">
        <v>10</v>
      </c>
      <c r="L464" s="62">
        <v>52</v>
      </c>
      <c r="M464" s="42"/>
      <c r="N464" s="36">
        <f t="shared" si="55"/>
        <v>0</v>
      </c>
    </row>
    <row r="465" spans="1:14" ht="22.5">
      <c r="A465" s="22">
        <v>462</v>
      </c>
      <c r="B465" s="68">
        <v>3845</v>
      </c>
      <c r="C465" s="131" t="s">
        <v>3742</v>
      </c>
      <c r="D465" s="131"/>
      <c r="E465" s="137" t="s">
        <v>1213</v>
      </c>
      <c r="F465" s="137" t="s">
        <v>1212</v>
      </c>
      <c r="G465" s="135" t="str">
        <f t="shared" si="53"/>
        <v>фото1</v>
      </c>
      <c r="H465" s="136">
        <f t="shared" si="54"/>
      </c>
      <c r="I465" s="56" t="s">
        <v>1214</v>
      </c>
      <c r="J465" s="61">
        <v>95</v>
      </c>
      <c r="K465" s="52">
        <v>10</v>
      </c>
      <c r="L465" s="62">
        <v>55</v>
      </c>
      <c r="M465" s="42"/>
      <c r="N465" s="36">
        <f t="shared" si="55"/>
        <v>0</v>
      </c>
    </row>
    <row r="466" spans="1:14" ht="22.5">
      <c r="A466" s="22">
        <v>463</v>
      </c>
      <c r="B466" s="68">
        <v>286</v>
      </c>
      <c r="C466" s="134" t="s">
        <v>3743</v>
      </c>
      <c r="D466" s="131"/>
      <c r="E466" s="137" t="s">
        <v>1454</v>
      </c>
      <c r="F466" s="138" t="s">
        <v>1453</v>
      </c>
      <c r="G466" s="135" t="str">
        <f t="shared" si="53"/>
        <v>фото1</v>
      </c>
      <c r="H466" s="136">
        <f t="shared" si="54"/>
      </c>
      <c r="I466" s="48" t="s">
        <v>1455</v>
      </c>
      <c r="J466" s="61">
        <v>100</v>
      </c>
      <c r="K466" s="51">
        <v>10</v>
      </c>
      <c r="L466" s="62">
        <v>39</v>
      </c>
      <c r="M466" s="42"/>
      <c r="N466" s="36">
        <f t="shared" si="55"/>
        <v>0</v>
      </c>
    </row>
    <row r="467" spans="1:14" ht="15.75">
      <c r="A467" s="22">
        <v>464</v>
      </c>
      <c r="B467" s="68">
        <v>3871</v>
      </c>
      <c r="C467" s="131" t="s">
        <v>3744</v>
      </c>
      <c r="D467" s="131"/>
      <c r="E467" s="137" t="s">
        <v>763</v>
      </c>
      <c r="F467" s="137" t="s">
        <v>764</v>
      </c>
      <c r="G467" s="135" t="str">
        <f t="shared" si="53"/>
        <v>фото1</v>
      </c>
      <c r="H467" s="136">
        <f t="shared" si="54"/>
      </c>
      <c r="I467" s="56" t="s">
        <v>765</v>
      </c>
      <c r="J467" s="61">
        <v>110</v>
      </c>
      <c r="K467" s="52">
        <v>10</v>
      </c>
      <c r="L467" s="62">
        <v>58</v>
      </c>
      <c r="M467" s="42"/>
      <c r="N467" s="36">
        <f t="shared" si="55"/>
        <v>0</v>
      </c>
    </row>
    <row r="468" spans="1:14" ht="33.75">
      <c r="A468" s="22">
        <v>465</v>
      </c>
      <c r="B468" s="68">
        <v>480</v>
      </c>
      <c r="C468" s="131" t="s">
        <v>3745</v>
      </c>
      <c r="D468" s="131"/>
      <c r="E468" s="139" t="s">
        <v>1457</v>
      </c>
      <c r="F468" s="140" t="s">
        <v>1456</v>
      </c>
      <c r="G468" s="135" t="str">
        <f t="shared" si="53"/>
        <v>фото1</v>
      </c>
      <c r="H468" s="136">
        <f t="shared" si="54"/>
      </c>
      <c r="I468" s="53" t="s">
        <v>1458</v>
      </c>
      <c r="J468" s="63">
        <v>110</v>
      </c>
      <c r="K468" s="51">
        <v>10</v>
      </c>
      <c r="L468" s="62">
        <v>50</v>
      </c>
      <c r="M468" s="42"/>
      <c r="N468" s="36">
        <f t="shared" si="55"/>
        <v>0</v>
      </c>
    </row>
    <row r="469" spans="1:14" ht="15.75">
      <c r="A469" s="22">
        <v>466</v>
      </c>
      <c r="B469" s="68">
        <v>4488</v>
      </c>
      <c r="C469" s="131" t="s">
        <v>3746</v>
      </c>
      <c r="D469" s="131"/>
      <c r="E469" s="137" t="s">
        <v>766</v>
      </c>
      <c r="F469" s="138" t="s">
        <v>767</v>
      </c>
      <c r="G469" s="135" t="str">
        <f t="shared" si="53"/>
        <v>фото1</v>
      </c>
      <c r="H469" s="136">
        <f t="shared" si="54"/>
      </c>
      <c r="I469" s="48" t="s">
        <v>768</v>
      </c>
      <c r="J469" s="61">
        <v>110</v>
      </c>
      <c r="K469" s="52">
        <v>10</v>
      </c>
      <c r="L469" s="62">
        <v>59</v>
      </c>
      <c r="M469" s="42"/>
      <c r="N469" s="36">
        <f t="shared" si="55"/>
        <v>0</v>
      </c>
    </row>
    <row r="470" spans="1:14" ht="15.75">
      <c r="A470" s="22">
        <v>467</v>
      </c>
      <c r="B470" s="68">
        <v>7301</v>
      </c>
      <c r="C470" s="131" t="s">
        <v>3747</v>
      </c>
      <c r="D470" s="131"/>
      <c r="E470" s="139" t="s">
        <v>3199</v>
      </c>
      <c r="F470" s="138" t="s">
        <v>3200</v>
      </c>
      <c r="G470" s="135" t="str">
        <f t="shared" si="53"/>
        <v>фото1</v>
      </c>
      <c r="H470" s="136">
        <f t="shared" si="54"/>
      </c>
      <c r="I470" s="48" t="s">
        <v>890</v>
      </c>
      <c r="J470" s="61">
        <v>130</v>
      </c>
      <c r="K470" s="51">
        <v>10</v>
      </c>
      <c r="L470" s="62">
        <v>64</v>
      </c>
      <c r="M470" s="42"/>
      <c r="N470" s="36">
        <f t="shared" si="55"/>
        <v>0</v>
      </c>
    </row>
    <row r="471" spans="1:14" ht="15.75">
      <c r="A471" s="22">
        <v>468</v>
      </c>
      <c r="B471" s="68">
        <v>3125</v>
      </c>
      <c r="C471" s="134" t="s">
        <v>3748</v>
      </c>
      <c r="D471" s="131"/>
      <c r="E471" s="137" t="s">
        <v>1460</v>
      </c>
      <c r="F471" s="138" t="s">
        <v>1459</v>
      </c>
      <c r="G471" s="135" t="str">
        <f t="shared" si="53"/>
        <v>фото1</v>
      </c>
      <c r="H471" s="136">
        <f t="shared" si="54"/>
      </c>
      <c r="I471" s="48" t="s">
        <v>1461</v>
      </c>
      <c r="J471" s="61">
        <v>120</v>
      </c>
      <c r="K471" s="51">
        <v>10</v>
      </c>
      <c r="L471" s="62">
        <v>41</v>
      </c>
      <c r="M471" s="42"/>
      <c r="N471" s="36">
        <f t="shared" si="55"/>
        <v>0</v>
      </c>
    </row>
    <row r="472" spans="1:14" ht="22.5">
      <c r="A472" s="22">
        <v>469</v>
      </c>
      <c r="B472" s="68">
        <v>2880</v>
      </c>
      <c r="C472" s="131" t="s">
        <v>3749</v>
      </c>
      <c r="D472" s="131"/>
      <c r="E472" s="137" t="s">
        <v>1463</v>
      </c>
      <c r="F472" s="138" t="s">
        <v>1462</v>
      </c>
      <c r="G472" s="135" t="str">
        <f t="shared" si="53"/>
        <v>фото1</v>
      </c>
      <c r="H472" s="136">
        <f t="shared" si="54"/>
      </c>
      <c r="I472" s="48" t="s">
        <v>1464</v>
      </c>
      <c r="J472" s="61">
        <v>120</v>
      </c>
      <c r="K472" s="51">
        <v>10</v>
      </c>
      <c r="L472" s="62">
        <v>59</v>
      </c>
      <c r="M472" s="42"/>
      <c r="N472" s="36">
        <f t="shared" si="55"/>
        <v>0</v>
      </c>
    </row>
    <row r="473" spans="1:14" ht="22.5">
      <c r="A473" s="22">
        <v>470</v>
      </c>
      <c r="B473" s="68">
        <v>1533</v>
      </c>
      <c r="C473" s="131" t="s">
        <v>3750</v>
      </c>
      <c r="D473" s="131"/>
      <c r="E473" s="139" t="s">
        <v>1466</v>
      </c>
      <c r="F473" s="140" t="s">
        <v>1465</v>
      </c>
      <c r="G473" s="135" t="str">
        <f t="shared" si="53"/>
        <v>фото1</v>
      </c>
      <c r="H473" s="136">
        <f t="shared" si="54"/>
      </c>
      <c r="I473" s="53" t="s">
        <v>1467</v>
      </c>
      <c r="J473" s="63">
        <v>120</v>
      </c>
      <c r="K473" s="52">
        <v>10</v>
      </c>
      <c r="L473" s="62">
        <v>59</v>
      </c>
      <c r="M473" s="42"/>
      <c r="N473" s="36">
        <f t="shared" si="55"/>
        <v>0</v>
      </c>
    </row>
    <row r="474" spans="1:14" ht="15.75">
      <c r="A474" s="22">
        <v>471</v>
      </c>
      <c r="B474" s="68">
        <v>418</v>
      </c>
      <c r="C474" s="131" t="s">
        <v>3751</v>
      </c>
      <c r="D474" s="131"/>
      <c r="E474" s="137" t="s">
        <v>1469</v>
      </c>
      <c r="F474" s="138" t="s">
        <v>1468</v>
      </c>
      <c r="G474" s="135" t="str">
        <f t="shared" si="53"/>
        <v>фото1</v>
      </c>
      <c r="H474" s="136">
        <f t="shared" si="54"/>
      </c>
      <c r="I474" s="48" t="s">
        <v>1470</v>
      </c>
      <c r="J474" s="61">
        <v>100</v>
      </c>
      <c r="K474" s="51">
        <v>10</v>
      </c>
      <c r="L474" s="62">
        <v>36</v>
      </c>
      <c r="M474" s="42"/>
      <c r="N474" s="36">
        <f t="shared" si="55"/>
        <v>0</v>
      </c>
    </row>
    <row r="475" spans="1:14" ht="15.75">
      <c r="A475" s="22">
        <v>472</v>
      </c>
      <c r="B475" s="68">
        <v>7303</v>
      </c>
      <c r="C475" s="131" t="s">
        <v>3752</v>
      </c>
      <c r="D475" s="131"/>
      <c r="E475" s="139" t="s">
        <v>3201</v>
      </c>
      <c r="F475" s="138" t="s">
        <v>3202</v>
      </c>
      <c r="G475" s="135" t="str">
        <f t="shared" si="53"/>
        <v>фото1</v>
      </c>
      <c r="H475" s="136">
        <f t="shared" si="54"/>
      </c>
      <c r="I475" s="48" t="s">
        <v>3203</v>
      </c>
      <c r="J475" s="61">
        <v>130</v>
      </c>
      <c r="K475" s="51">
        <v>10</v>
      </c>
      <c r="L475" s="62">
        <v>44</v>
      </c>
      <c r="M475" s="42"/>
      <c r="N475" s="36">
        <f t="shared" si="55"/>
        <v>0</v>
      </c>
    </row>
    <row r="476" spans="1:14" ht="33.75">
      <c r="A476" s="22">
        <v>473</v>
      </c>
      <c r="B476" s="68">
        <v>3126</v>
      </c>
      <c r="C476" s="131" t="s">
        <v>3753</v>
      </c>
      <c r="D476" s="131"/>
      <c r="E476" s="137" t="s">
        <v>1472</v>
      </c>
      <c r="F476" s="138" t="s">
        <v>1471</v>
      </c>
      <c r="G476" s="135" t="str">
        <f t="shared" si="53"/>
        <v>фото1</v>
      </c>
      <c r="H476" s="136">
        <f t="shared" si="54"/>
      </c>
      <c r="I476" s="48" t="s">
        <v>1473</v>
      </c>
      <c r="J476" s="61">
        <v>160</v>
      </c>
      <c r="K476" s="52">
        <v>10</v>
      </c>
      <c r="L476" s="62">
        <v>49</v>
      </c>
      <c r="M476" s="42"/>
      <c r="N476" s="36">
        <f t="shared" si="55"/>
        <v>0</v>
      </c>
    </row>
    <row r="477" spans="1:14" ht="22.5">
      <c r="A477" s="22">
        <v>474</v>
      </c>
      <c r="B477" s="68">
        <v>481</v>
      </c>
      <c r="C477" s="131" t="s">
        <v>3754</v>
      </c>
      <c r="D477" s="131"/>
      <c r="E477" s="137" t="s">
        <v>1475</v>
      </c>
      <c r="F477" s="138" t="s">
        <v>1474</v>
      </c>
      <c r="G477" s="135" t="str">
        <f t="shared" si="53"/>
        <v>фото1</v>
      </c>
      <c r="H477" s="136">
        <f t="shared" si="54"/>
      </c>
      <c r="I477" s="48" t="s">
        <v>1476</v>
      </c>
      <c r="J477" s="61">
        <v>120</v>
      </c>
      <c r="K477" s="51">
        <v>10</v>
      </c>
      <c r="L477" s="62">
        <v>45</v>
      </c>
      <c r="M477" s="42"/>
      <c r="N477" s="36">
        <f t="shared" si="55"/>
        <v>0</v>
      </c>
    </row>
    <row r="478" spans="1:14" ht="22.5">
      <c r="A478" s="22">
        <v>475</v>
      </c>
      <c r="B478" s="68">
        <v>3050</v>
      </c>
      <c r="C478" s="131" t="s">
        <v>3755</v>
      </c>
      <c r="D478" s="131"/>
      <c r="E478" s="137" t="s">
        <v>1478</v>
      </c>
      <c r="F478" s="138" t="s">
        <v>1477</v>
      </c>
      <c r="G478" s="135" t="str">
        <f t="shared" si="53"/>
        <v>фото1</v>
      </c>
      <c r="H478" s="136">
        <f t="shared" si="54"/>
      </c>
      <c r="I478" s="48" t="s">
        <v>1479</v>
      </c>
      <c r="J478" s="61">
        <v>140</v>
      </c>
      <c r="K478" s="52">
        <v>10</v>
      </c>
      <c r="L478" s="62">
        <v>41</v>
      </c>
      <c r="M478" s="42"/>
      <c r="N478" s="36">
        <f t="shared" si="55"/>
        <v>0</v>
      </c>
    </row>
    <row r="479" spans="1:14" ht="15.75">
      <c r="A479" s="22">
        <v>476</v>
      </c>
      <c r="B479" s="68">
        <v>7304</v>
      </c>
      <c r="C479" s="131" t="s">
        <v>3756</v>
      </c>
      <c r="D479" s="131"/>
      <c r="E479" s="139" t="s">
        <v>3204</v>
      </c>
      <c r="F479" s="138" t="s">
        <v>3205</v>
      </c>
      <c r="G479" s="135" t="str">
        <f t="shared" si="53"/>
        <v>фото1</v>
      </c>
      <c r="H479" s="136">
        <f t="shared" si="54"/>
      </c>
      <c r="I479" s="48" t="s">
        <v>3206</v>
      </c>
      <c r="J479" s="61">
        <v>120</v>
      </c>
      <c r="K479" s="51">
        <v>10</v>
      </c>
      <c r="L479" s="62">
        <v>43</v>
      </c>
      <c r="M479" s="42"/>
      <c r="N479" s="36">
        <f t="shared" si="55"/>
        <v>0</v>
      </c>
    </row>
    <row r="480" spans="1:14" ht="15.75">
      <c r="A480" s="22">
        <v>477</v>
      </c>
      <c r="B480" s="68">
        <v>485</v>
      </c>
      <c r="C480" s="132" t="s">
        <v>3757</v>
      </c>
      <c r="D480" s="131"/>
      <c r="E480" s="137" t="s">
        <v>1481</v>
      </c>
      <c r="F480" s="138" t="s">
        <v>1480</v>
      </c>
      <c r="G480" s="135" t="str">
        <f t="shared" si="53"/>
        <v>фото1</v>
      </c>
      <c r="H480" s="136">
        <f t="shared" si="54"/>
      </c>
      <c r="I480" s="48" t="s">
        <v>1482</v>
      </c>
      <c r="J480" s="61">
        <v>120</v>
      </c>
      <c r="K480" s="51">
        <v>10</v>
      </c>
      <c r="L480" s="62">
        <v>50</v>
      </c>
      <c r="M480" s="42"/>
      <c r="N480" s="36">
        <f t="shared" si="55"/>
        <v>0</v>
      </c>
    </row>
    <row r="481" spans="1:14" ht="15.75">
      <c r="A481" s="22">
        <v>478</v>
      </c>
      <c r="B481" s="68">
        <v>7305</v>
      </c>
      <c r="C481" s="131" t="s">
        <v>3758</v>
      </c>
      <c r="D481" s="131"/>
      <c r="E481" s="139" t="s">
        <v>3207</v>
      </c>
      <c r="F481" s="138" t="s">
        <v>3208</v>
      </c>
      <c r="G481" s="135" t="str">
        <f t="shared" si="53"/>
        <v>фото1</v>
      </c>
      <c r="H481" s="136">
        <f t="shared" si="54"/>
      </c>
      <c r="I481" s="48" t="s">
        <v>189</v>
      </c>
      <c r="J481" s="61">
        <v>130</v>
      </c>
      <c r="K481" s="51">
        <v>10</v>
      </c>
      <c r="L481" s="62">
        <v>43</v>
      </c>
      <c r="M481" s="42"/>
      <c r="N481" s="36">
        <f t="shared" si="55"/>
        <v>0</v>
      </c>
    </row>
    <row r="482" spans="1:14" ht="22.5">
      <c r="A482" s="22">
        <v>479</v>
      </c>
      <c r="B482" s="68">
        <v>1565</v>
      </c>
      <c r="C482" s="131" t="s">
        <v>3759</v>
      </c>
      <c r="D482" s="131"/>
      <c r="E482" s="137" t="s">
        <v>1510</v>
      </c>
      <c r="F482" s="138" t="s">
        <v>1509</v>
      </c>
      <c r="G482" s="135" t="str">
        <f t="shared" si="53"/>
        <v>фото1</v>
      </c>
      <c r="H482" s="136">
        <f t="shared" si="54"/>
      </c>
      <c r="I482" s="48" t="s">
        <v>1511</v>
      </c>
      <c r="J482" s="61">
        <v>110</v>
      </c>
      <c r="K482" s="52">
        <v>10</v>
      </c>
      <c r="L482" s="62">
        <v>64</v>
      </c>
      <c r="M482" s="42"/>
      <c r="N482" s="36">
        <f t="shared" si="55"/>
        <v>0</v>
      </c>
    </row>
    <row r="483" spans="1:14" ht="15.75">
      <c r="A483" s="22">
        <v>480</v>
      </c>
      <c r="B483" s="68">
        <v>7306</v>
      </c>
      <c r="C483" s="131" t="s">
        <v>3760</v>
      </c>
      <c r="D483" s="131"/>
      <c r="E483" s="139" t="s">
        <v>3209</v>
      </c>
      <c r="F483" s="138" t="s">
        <v>3210</v>
      </c>
      <c r="G483" s="135" t="str">
        <f t="shared" si="53"/>
        <v>фото1</v>
      </c>
      <c r="H483" s="136">
        <f t="shared" si="54"/>
      </c>
      <c r="I483" s="48" t="s">
        <v>436</v>
      </c>
      <c r="J483" s="61">
        <v>130</v>
      </c>
      <c r="K483" s="51">
        <v>10</v>
      </c>
      <c r="L483" s="62">
        <v>64</v>
      </c>
      <c r="M483" s="42"/>
      <c r="N483" s="36">
        <f t="shared" si="55"/>
        <v>0</v>
      </c>
    </row>
    <row r="484" spans="1:14" ht="15.75">
      <c r="A484" s="22">
        <v>481</v>
      </c>
      <c r="B484" s="68">
        <v>3127</v>
      </c>
      <c r="C484" s="131" t="s">
        <v>3761</v>
      </c>
      <c r="D484" s="131"/>
      <c r="E484" s="137" t="s">
        <v>1484</v>
      </c>
      <c r="F484" s="138" t="s">
        <v>1483</v>
      </c>
      <c r="G484" s="135" t="str">
        <f t="shared" si="53"/>
        <v>фото1</v>
      </c>
      <c r="H484" s="136">
        <f t="shared" si="54"/>
      </c>
      <c r="I484" s="48" t="s">
        <v>1485</v>
      </c>
      <c r="J484" s="61">
        <v>150</v>
      </c>
      <c r="K484" s="51">
        <v>10</v>
      </c>
      <c r="L484" s="62">
        <v>64</v>
      </c>
      <c r="M484" s="42"/>
      <c r="N484" s="36">
        <f t="shared" si="55"/>
        <v>0</v>
      </c>
    </row>
    <row r="485" spans="1:14" ht="22.5">
      <c r="A485" s="22">
        <v>482</v>
      </c>
      <c r="B485" s="68">
        <v>4489</v>
      </c>
      <c r="C485" s="131" t="s">
        <v>3762</v>
      </c>
      <c r="D485" s="131"/>
      <c r="E485" s="137" t="s">
        <v>769</v>
      </c>
      <c r="F485" s="138" t="s">
        <v>770</v>
      </c>
      <c r="G485" s="135" t="str">
        <f t="shared" si="53"/>
        <v>фото1</v>
      </c>
      <c r="H485" s="136">
        <f t="shared" si="54"/>
      </c>
      <c r="I485" s="48" t="s">
        <v>771</v>
      </c>
      <c r="J485" s="61">
        <v>110</v>
      </c>
      <c r="K485" s="52">
        <v>10</v>
      </c>
      <c r="L485" s="62">
        <v>64</v>
      </c>
      <c r="M485" s="42"/>
      <c r="N485" s="36">
        <f t="shared" si="55"/>
        <v>0</v>
      </c>
    </row>
    <row r="486" spans="1:14" ht="22.5">
      <c r="A486" s="22">
        <v>483</v>
      </c>
      <c r="B486" s="68">
        <v>3848</v>
      </c>
      <c r="C486" s="132" t="s">
        <v>3763</v>
      </c>
      <c r="D486" s="131"/>
      <c r="E486" s="137" t="s">
        <v>772</v>
      </c>
      <c r="F486" s="137" t="s">
        <v>773</v>
      </c>
      <c r="G486" s="135" t="str">
        <f t="shared" si="53"/>
        <v>фото1</v>
      </c>
      <c r="H486" s="136">
        <f t="shared" si="54"/>
      </c>
      <c r="I486" s="56" t="s">
        <v>774</v>
      </c>
      <c r="J486" s="61">
        <v>115</v>
      </c>
      <c r="K486" s="52">
        <v>10</v>
      </c>
      <c r="L486" s="62">
        <v>44</v>
      </c>
      <c r="M486" s="42"/>
      <c r="N486" s="36">
        <f t="shared" si="55"/>
        <v>0</v>
      </c>
    </row>
    <row r="487" spans="1:14" ht="15.75">
      <c r="A487" s="22">
        <v>484</v>
      </c>
      <c r="B487" s="68">
        <v>3128</v>
      </c>
      <c r="C487" s="131" t="s">
        <v>3764</v>
      </c>
      <c r="D487" s="131"/>
      <c r="E487" s="137" t="s">
        <v>1487</v>
      </c>
      <c r="F487" s="138" t="s">
        <v>1486</v>
      </c>
      <c r="G487" s="135" t="str">
        <f t="shared" si="53"/>
        <v>фото1</v>
      </c>
      <c r="H487" s="136">
        <f t="shared" si="54"/>
      </c>
      <c r="I487" s="48" t="s">
        <v>1488</v>
      </c>
      <c r="J487" s="61">
        <v>150</v>
      </c>
      <c r="K487" s="51">
        <v>10</v>
      </c>
      <c r="L487" s="62">
        <v>38</v>
      </c>
      <c r="M487" s="42"/>
      <c r="N487" s="36">
        <f t="shared" si="55"/>
        <v>0</v>
      </c>
    </row>
    <row r="488" spans="1:14" ht="22.5">
      <c r="A488" s="22">
        <v>485</v>
      </c>
      <c r="B488" s="68">
        <v>489</v>
      </c>
      <c r="C488" s="131" t="s">
        <v>3765</v>
      </c>
      <c r="D488" s="131"/>
      <c r="E488" s="137" t="s">
        <v>1490</v>
      </c>
      <c r="F488" s="138" t="s">
        <v>1489</v>
      </c>
      <c r="G488" s="135" t="str">
        <f t="shared" si="53"/>
        <v>фото1</v>
      </c>
      <c r="H488" s="136">
        <f t="shared" si="54"/>
      </c>
      <c r="I488" s="48" t="s">
        <v>1491</v>
      </c>
      <c r="J488" s="61">
        <v>105</v>
      </c>
      <c r="K488" s="51">
        <v>10</v>
      </c>
      <c r="L488" s="62">
        <v>37</v>
      </c>
      <c r="M488" s="42"/>
      <c r="N488" s="36">
        <f t="shared" si="55"/>
        <v>0</v>
      </c>
    </row>
    <row r="489" spans="1:14" ht="15.75">
      <c r="A489" s="22">
        <v>486</v>
      </c>
      <c r="B489" s="68">
        <v>3872</v>
      </c>
      <c r="C489" s="131" t="s">
        <v>3766</v>
      </c>
      <c r="D489" s="131"/>
      <c r="E489" s="137" t="s">
        <v>775</v>
      </c>
      <c r="F489" s="138" t="s">
        <v>776</v>
      </c>
      <c r="G489" s="135" t="str">
        <f aca="true" t="shared" si="56" ref="G489:G500">HYPERLINK("http://www.gardenbulbs.ru/images/summer_CL/Lilium/"&amp;C489&amp;".jpg","фото1")</f>
        <v>фото1</v>
      </c>
      <c r="H489" s="136">
        <f aca="true" t="shared" si="57" ref="H489:H500">IF(D489&gt;0,HYPERLINK("http://www.gardenbulbs.ru/images/summer_CL/Lilium/"&amp;D489&amp;".jpg","фото2"),"")</f>
      </c>
      <c r="I489" s="48" t="s">
        <v>777</v>
      </c>
      <c r="J489" s="61">
        <v>110</v>
      </c>
      <c r="K489" s="52">
        <v>10</v>
      </c>
      <c r="L489" s="62">
        <v>44</v>
      </c>
      <c r="M489" s="42"/>
      <c r="N489" s="36">
        <f t="shared" si="55"/>
        <v>0</v>
      </c>
    </row>
    <row r="490" spans="1:14" ht="15.75">
      <c r="A490" s="22">
        <v>487</v>
      </c>
      <c r="B490" s="68">
        <v>495</v>
      </c>
      <c r="C490" s="131" t="s">
        <v>3767</v>
      </c>
      <c r="D490" s="131"/>
      <c r="E490" s="137" t="s">
        <v>1493</v>
      </c>
      <c r="F490" s="138" t="s">
        <v>1492</v>
      </c>
      <c r="G490" s="135" t="str">
        <f t="shared" si="56"/>
        <v>фото1</v>
      </c>
      <c r="H490" s="136">
        <f t="shared" si="57"/>
      </c>
      <c r="I490" s="48" t="s">
        <v>1494</v>
      </c>
      <c r="J490" s="61">
        <v>120</v>
      </c>
      <c r="K490" s="52">
        <v>10</v>
      </c>
      <c r="L490" s="62">
        <v>36</v>
      </c>
      <c r="M490" s="42"/>
      <c r="N490" s="36">
        <f t="shared" si="55"/>
        <v>0</v>
      </c>
    </row>
    <row r="491" spans="1:14" ht="22.5">
      <c r="A491" s="22">
        <v>488</v>
      </c>
      <c r="B491" s="68">
        <v>3129</v>
      </c>
      <c r="C491" s="131" t="s">
        <v>3768</v>
      </c>
      <c r="D491" s="131"/>
      <c r="E491" s="137" t="s">
        <v>1496</v>
      </c>
      <c r="F491" s="138" t="s">
        <v>1495</v>
      </c>
      <c r="G491" s="135" t="str">
        <f t="shared" si="56"/>
        <v>фото1</v>
      </c>
      <c r="H491" s="136">
        <f t="shared" si="57"/>
      </c>
      <c r="I491" s="48" t="s">
        <v>1497</v>
      </c>
      <c r="J491" s="61">
        <v>130</v>
      </c>
      <c r="K491" s="51">
        <v>10</v>
      </c>
      <c r="L491" s="62">
        <v>42</v>
      </c>
      <c r="M491" s="42"/>
      <c r="N491" s="36">
        <f t="shared" si="55"/>
        <v>0</v>
      </c>
    </row>
    <row r="492" spans="1:14" ht="22.5">
      <c r="A492" s="22">
        <v>489</v>
      </c>
      <c r="B492" s="68">
        <v>7307</v>
      </c>
      <c r="C492" s="131" t="s">
        <v>3769</v>
      </c>
      <c r="D492" s="131"/>
      <c r="E492" s="139" t="s">
        <v>3211</v>
      </c>
      <c r="F492" s="138" t="s">
        <v>3212</v>
      </c>
      <c r="G492" s="135" t="str">
        <f t="shared" si="56"/>
        <v>фото1</v>
      </c>
      <c r="H492" s="136">
        <f t="shared" si="57"/>
      </c>
      <c r="I492" s="48" t="s">
        <v>3213</v>
      </c>
      <c r="J492" s="61">
        <v>130</v>
      </c>
      <c r="K492" s="51">
        <v>10</v>
      </c>
      <c r="L492" s="62">
        <v>64</v>
      </c>
      <c r="M492" s="42"/>
      <c r="N492" s="36">
        <f t="shared" si="55"/>
        <v>0</v>
      </c>
    </row>
    <row r="493" spans="1:14" ht="15.75">
      <c r="A493" s="22">
        <v>490</v>
      </c>
      <c r="B493" s="68">
        <v>7308</v>
      </c>
      <c r="C493" s="131" t="s">
        <v>3770</v>
      </c>
      <c r="D493" s="131"/>
      <c r="E493" s="139" t="s">
        <v>3214</v>
      </c>
      <c r="F493" s="138" t="s">
        <v>3215</v>
      </c>
      <c r="G493" s="135" t="str">
        <f t="shared" si="56"/>
        <v>фото1</v>
      </c>
      <c r="H493" s="136">
        <f t="shared" si="57"/>
      </c>
      <c r="I493" s="48" t="s">
        <v>1202</v>
      </c>
      <c r="J493" s="61">
        <v>140</v>
      </c>
      <c r="K493" s="51">
        <v>10</v>
      </c>
      <c r="L493" s="62">
        <v>64</v>
      </c>
      <c r="M493" s="42"/>
      <c r="N493" s="36">
        <f t="shared" si="55"/>
        <v>0</v>
      </c>
    </row>
    <row r="494" spans="1:14" ht="15.75">
      <c r="A494" s="22">
        <v>491</v>
      </c>
      <c r="B494" s="68">
        <v>7309</v>
      </c>
      <c r="C494" s="131" t="s">
        <v>3771</v>
      </c>
      <c r="D494" s="131"/>
      <c r="E494" s="139" t="s">
        <v>3216</v>
      </c>
      <c r="F494" s="138" t="s">
        <v>3217</v>
      </c>
      <c r="G494" s="135" t="str">
        <f t="shared" si="56"/>
        <v>фото1</v>
      </c>
      <c r="H494" s="136">
        <f t="shared" si="57"/>
      </c>
      <c r="I494" s="48" t="s">
        <v>211</v>
      </c>
      <c r="J494" s="61">
        <v>150</v>
      </c>
      <c r="K494" s="51">
        <v>10</v>
      </c>
      <c r="L494" s="62">
        <v>64</v>
      </c>
      <c r="M494" s="42"/>
      <c r="N494" s="36">
        <f t="shared" si="55"/>
        <v>0</v>
      </c>
    </row>
    <row r="495" spans="1:14" ht="22.5">
      <c r="A495" s="22">
        <v>492</v>
      </c>
      <c r="B495" s="68">
        <v>2881</v>
      </c>
      <c r="C495" s="131" t="s">
        <v>3772</v>
      </c>
      <c r="D495" s="131"/>
      <c r="E495" s="137" t="s">
        <v>1499</v>
      </c>
      <c r="F495" s="138" t="s">
        <v>1498</v>
      </c>
      <c r="G495" s="135" t="str">
        <f t="shared" si="56"/>
        <v>фото1</v>
      </c>
      <c r="H495" s="136">
        <f t="shared" si="57"/>
      </c>
      <c r="I495" s="48" t="s">
        <v>1500</v>
      </c>
      <c r="J495" s="61">
        <v>120</v>
      </c>
      <c r="K495" s="51">
        <v>10</v>
      </c>
      <c r="L495" s="62">
        <v>58</v>
      </c>
      <c r="M495" s="42"/>
      <c r="N495" s="36">
        <f t="shared" si="55"/>
        <v>0</v>
      </c>
    </row>
    <row r="496" spans="1:14" ht="15.75">
      <c r="A496" s="22">
        <v>493</v>
      </c>
      <c r="B496" s="68">
        <v>7310</v>
      </c>
      <c r="C496" s="131" t="s">
        <v>3773</v>
      </c>
      <c r="D496" s="131"/>
      <c r="E496" s="139" t="s">
        <v>3218</v>
      </c>
      <c r="F496" s="138" t="s">
        <v>3219</v>
      </c>
      <c r="G496" s="135" t="str">
        <f t="shared" si="56"/>
        <v>фото1</v>
      </c>
      <c r="H496" s="136">
        <f t="shared" si="57"/>
      </c>
      <c r="I496" s="48" t="s">
        <v>211</v>
      </c>
      <c r="J496" s="61">
        <v>130</v>
      </c>
      <c r="K496" s="51">
        <v>10</v>
      </c>
      <c r="L496" s="62">
        <v>64</v>
      </c>
      <c r="M496" s="42"/>
      <c r="N496" s="36">
        <f t="shared" si="55"/>
        <v>0</v>
      </c>
    </row>
    <row r="497" spans="1:14" ht="15.75">
      <c r="A497" s="22">
        <v>494</v>
      </c>
      <c r="B497" s="68">
        <v>442</v>
      </c>
      <c r="C497" s="131" t="s">
        <v>3774</v>
      </c>
      <c r="D497" s="131"/>
      <c r="E497" s="139" t="s">
        <v>1376</v>
      </c>
      <c r="F497" s="140" t="s">
        <v>1375</v>
      </c>
      <c r="G497" s="135" t="str">
        <f t="shared" si="56"/>
        <v>фото1</v>
      </c>
      <c r="H497" s="136">
        <f t="shared" si="57"/>
      </c>
      <c r="I497" s="53" t="s">
        <v>1377</v>
      </c>
      <c r="J497" s="63">
        <v>100</v>
      </c>
      <c r="K497" s="51">
        <v>10</v>
      </c>
      <c r="L497" s="62">
        <v>58</v>
      </c>
      <c r="M497" s="42"/>
      <c r="N497" s="36">
        <f t="shared" si="55"/>
        <v>0</v>
      </c>
    </row>
    <row r="498" spans="1:14" ht="15.75">
      <c r="A498" s="22">
        <v>495</v>
      </c>
      <c r="B498" s="68">
        <v>288</v>
      </c>
      <c r="C498" s="131" t="s">
        <v>3775</v>
      </c>
      <c r="D498" s="131"/>
      <c r="E498" s="137" t="s">
        <v>1388</v>
      </c>
      <c r="F498" s="138" t="s">
        <v>1387</v>
      </c>
      <c r="G498" s="135" t="str">
        <f t="shared" si="56"/>
        <v>фото1</v>
      </c>
      <c r="H498" s="136">
        <f t="shared" si="57"/>
      </c>
      <c r="I498" s="48" t="s">
        <v>1389</v>
      </c>
      <c r="J498" s="61">
        <v>120</v>
      </c>
      <c r="K498" s="51">
        <v>10</v>
      </c>
      <c r="L498" s="62">
        <v>26</v>
      </c>
      <c r="M498" s="42"/>
      <c r="N498" s="36">
        <f t="shared" si="55"/>
        <v>0</v>
      </c>
    </row>
    <row r="499" spans="1:14" ht="15.75">
      <c r="A499" s="22">
        <v>496</v>
      </c>
      <c r="B499" s="68">
        <v>4490</v>
      </c>
      <c r="C499" s="131" t="s">
        <v>3776</v>
      </c>
      <c r="D499" s="131"/>
      <c r="E499" s="137" t="s">
        <v>778</v>
      </c>
      <c r="F499" s="138" t="s">
        <v>779</v>
      </c>
      <c r="G499" s="135" t="str">
        <f t="shared" si="56"/>
        <v>фото1</v>
      </c>
      <c r="H499" s="136">
        <f t="shared" si="57"/>
      </c>
      <c r="I499" s="48" t="s">
        <v>1097</v>
      </c>
      <c r="J499" s="61">
        <v>110</v>
      </c>
      <c r="K499" s="51">
        <v>10</v>
      </c>
      <c r="L499" s="62">
        <v>47</v>
      </c>
      <c r="M499" s="42"/>
      <c r="N499" s="36">
        <f t="shared" si="55"/>
        <v>0</v>
      </c>
    </row>
    <row r="500" spans="1:14" ht="15.75">
      <c r="A500" s="22">
        <v>497</v>
      </c>
      <c r="B500" s="68">
        <v>7311</v>
      </c>
      <c r="C500" s="133" t="s">
        <v>3777</v>
      </c>
      <c r="D500" s="131"/>
      <c r="E500" s="139" t="s">
        <v>3220</v>
      </c>
      <c r="F500" s="138" t="s">
        <v>3221</v>
      </c>
      <c r="G500" s="135" t="str">
        <f t="shared" si="56"/>
        <v>фото1</v>
      </c>
      <c r="H500" s="136">
        <f t="shared" si="57"/>
      </c>
      <c r="I500" s="48" t="s">
        <v>3222</v>
      </c>
      <c r="J500" s="61">
        <v>130</v>
      </c>
      <c r="K500" s="51">
        <v>10</v>
      </c>
      <c r="L500" s="62">
        <v>64</v>
      </c>
      <c r="M500" s="42"/>
      <c r="N500" s="36">
        <f t="shared" si="55"/>
        <v>0</v>
      </c>
    </row>
    <row r="501" spans="1:14" ht="15" customHeight="1">
      <c r="A501" s="22">
        <v>498</v>
      </c>
      <c r="B501" s="124"/>
      <c r="C501" s="116"/>
      <c r="D501" s="116"/>
      <c r="E501" s="50" t="s">
        <v>1516</v>
      </c>
      <c r="F501" s="50"/>
      <c r="G501" s="50"/>
      <c r="H501" s="50"/>
      <c r="I501" s="50"/>
      <c r="J501" s="50"/>
      <c r="K501" s="50"/>
      <c r="L501" s="50">
        <v>0</v>
      </c>
      <c r="M501" s="41"/>
      <c r="N501" s="38"/>
    </row>
    <row r="502" spans="1:14" ht="22.5">
      <c r="A502" s="22">
        <v>499</v>
      </c>
      <c r="B502" s="68">
        <v>289</v>
      </c>
      <c r="C502" s="131" t="s">
        <v>3778</v>
      </c>
      <c r="D502" s="131"/>
      <c r="E502" s="137" t="s">
        <v>1518</v>
      </c>
      <c r="F502" s="138" t="s">
        <v>1517</v>
      </c>
      <c r="G502" s="135" t="str">
        <f aca="true" t="shared" si="58" ref="G502:G510">HYPERLINK("http://www.gardenbulbs.ru/images/summer_CL/Lilium/"&amp;C502&amp;".jpg","фото1")</f>
        <v>фото1</v>
      </c>
      <c r="H502" s="136">
        <f aca="true" t="shared" si="59" ref="H502:H510">IF(D502&gt;0,HYPERLINK("http://www.gardenbulbs.ru/images/summer_CL/Lilium/"&amp;D502&amp;".jpg","фото2"),"")</f>
      </c>
      <c r="I502" s="48" t="s">
        <v>1519</v>
      </c>
      <c r="J502" s="61">
        <v>130</v>
      </c>
      <c r="K502" s="51">
        <v>5</v>
      </c>
      <c r="L502" s="62">
        <v>60</v>
      </c>
      <c r="M502" s="42"/>
      <c r="N502" s="36">
        <f aca="true" t="shared" si="60" ref="N502:N510">IF(ISERROR(L502*M502),0,L502*M502)</f>
        <v>0</v>
      </c>
    </row>
    <row r="503" spans="1:14" ht="33.75">
      <c r="A503" s="22">
        <v>500</v>
      </c>
      <c r="B503" s="68">
        <v>290</v>
      </c>
      <c r="C503" s="131" t="s">
        <v>3779</v>
      </c>
      <c r="D503" s="131"/>
      <c r="E503" s="137" t="s">
        <v>1521</v>
      </c>
      <c r="F503" s="138" t="s">
        <v>1520</v>
      </c>
      <c r="G503" s="135" t="str">
        <f t="shared" si="58"/>
        <v>фото1</v>
      </c>
      <c r="H503" s="136">
        <f t="shared" si="59"/>
      </c>
      <c r="I503" s="48" t="s">
        <v>1522</v>
      </c>
      <c r="J503" s="61">
        <v>130</v>
      </c>
      <c r="K503" s="51">
        <v>5</v>
      </c>
      <c r="L503" s="62">
        <v>60</v>
      </c>
      <c r="M503" s="42"/>
      <c r="N503" s="36">
        <f t="shared" si="60"/>
        <v>0</v>
      </c>
    </row>
    <row r="504" spans="1:14" ht="22.5">
      <c r="A504" s="22">
        <v>501</v>
      </c>
      <c r="B504" s="68">
        <v>3876</v>
      </c>
      <c r="C504" s="133" t="s">
        <v>3780</v>
      </c>
      <c r="D504" s="131"/>
      <c r="E504" s="137" t="s">
        <v>3223</v>
      </c>
      <c r="F504" s="138" t="s">
        <v>3224</v>
      </c>
      <c r="G504" s="135" t="str">
        <f t="shared" si="58"/>
        <v>фото1</v>
      </c>
      <c r="H504" s="136">
        <f t="shared" si="59"/>
      </c>
      <c r="I504" s="48" t="s">
        <v>3225</v>
      </c>
      <c r="J504" s="61">
        <v>130</v>
      </c>
      <c r="K504" s="51">
        <v>5</v>
      </c>
      <c r="L504" s="62">
        <v>66</v>
      </c>
      <c r="M504" s="42"/>
      <c r="N504" s="36">
        <f t="shared" si="60"/>
        <v>0</v>
      </c>
    </row>
    <row r="505" spans="1:14" ht="45">
      <c r="A505" s="22">
        <v>502</v>
      </c>
      <c r="B505" s="68">
        <v>291</v>
      </c>
      <c r="C505" s="131" t="s">
        <v>3781</v>
      </c>
      <c r="D505" s="131"/>
      <c r="E505" s="137" t="s">
        <v>1524</v>
      </c>
      <c r="F505" s="138" t="s">
        <v>1523</v>
      </c>
      <c r="G505" s="135" t="str">
        <f t="shared" si="58"/>
        <v>фото1</v>
      </c>
      <c r="H505" s="136">
        <f t="shared" si="59"/>
      </c>
      <c r="I505" s="48" t="s">
        <v>1525</v>
      </c>
      <c r="J505" s="61">
        <v>130</v>
      </c>
      <c r="K505" s="51">
        <v>5</v>
      </c>
      <c r="L505" s="62">
        <v>60</v>
      </c>
      <c r="M505" s="42"/>
      <c r="N505" s="36">
        <f t="shared" si="60"/>
        <v>0</v>
      </c>
    </row>
    <row r="506" spans="1:14" ht="22.5">
      <c r="A506" s="22">
        <v>503</v>
      </c>
      <c r="B506" s="68">
        <v>3877</v>
      </c>
      <c r="C506" s="133" t="s">
        <v>3782</v>
      </c>
      <c r="D506" s="131"/>
      <c r="E506" s="137" t="s">
        <v>3226</v>
      </c>
      <c r="F506" s="138" t="s">
        <v>3227</v>
      </c>
      <c r="G506" s="135" t="str">
        <f t="shared" si="58"/>
        <v>фото1</v>
      </c>
      <c r="H506" s="136">
        <f t="shared" si="59"/>
      </c>
      <c r="I506" s="48" t="s">
        <v>3228</v>
      </c>
      <c r="J506" s="61">
        <v>130</v>
      </c>
      <c r="K506" s="51">
        <v>5</v>
      </c>
      <c r="L506" s="62">
        <v>66</v>
      </c>
      <c r="M506" s="42"/>
      <c r="N506" s="36">
        <f t="shared" si="60"/>
        <v>0</v>
      </c>
    </row>
    <row r="507" spans="1:14" ht="33.75">
      <c r="A507" s="22">
        <v>504</v>
      </c>
      <c r="B507" s="68">
        <v>292</v>
      </c>
      <c r="C507" s="131" t="s">
        <v>3783</v>
      </c>
      <c r="D507" s="131"/>
      <c r="E507" s="137" t="s">
        <v>1527</v>
      </c>
      <c r="F507" s="138" t="s">
        <v>1526</v>
      </c>
      <c r="G507" s="135" t="str">
        <f t="shared" si="58"/>
        <v>фото1</v>
      </c>
      <c r="H507" s="136">
        <f t="shared" si="59"/>
      </c>
      <c r="I507" s="48" t="s">
        <v>1528</v>
      </c>
      <c r="J507" s="61">
        <v>130</v>
      </c>
      <c r="K507" s="51">
        <v>5</v>
      </c>
      <c r="L507" s="62">
        <v>60</v>
      </c>
      <c r="M507" s="42"/>
      <c r="N507" s="36">
        <f t="shared" si="60"/>
        <v>0</v>
      </c>
    </row>
    <row r="508" spans="1:14" ht="22.5">
      <c r="A508" s="22">
        <v>505</v>
      </c>
      <c r="B508" s="68">
        <v>293</v>
      </c>
      <c r="C508" s="131" t="s">
        <v>3784</v>
      </c>
      <c r="D508" s="131"/>
      <c r="E508" s="137" t="s">
        <v>1530</v>
      </c>
      <c r="F508" s="138" t="s">
        <v>1529</v>
      </c>
      <c r="G508" s="135" t="str">
        <f t="shared" si="58"/>
        <v>фото1</v>
      </c>
      <c r="H508" s="136">
        <f t="shared" si="59"/>
      </c>
      <c r="I508" s="48" t="s">
        <v>1531</v>
      </c>
      <c r="J508" s="61">
        <v>130</v>
      </c>
      <c r="K508" s="51">
        <v>5</v>
      </c>
      <c r="L508" s="62">
        <v>60</v>
      </c>
      <c r="M508" s="42"/>
      <c r="N508" s="36">
        <f t="shared" si="60"/>
        <v>0</v>
      </c>
    </row>
    <row r="509" spans="2:14" ht="22.5">
      <c r="B509" s="68">
        <v>3878</v>
      </c>
      <c r="C509" s="131" t="s">
        <v>3785</v>
      </c>
      <c r="D509" s="131"/>
      <c r="E509" s="137" t="s">
        <v>3229</v>
      </c>
      <c r="F509" s="138" t="s">
        <v>3230</v>
      </c>
      <c r="G509" s="135" t="str">
        <f t="shared" si="58"/>
        <v>фото1</v>
      </c>
      <c r="H509" s="136">
        <f t="shared" si="59"/>
      </c>
      <c r="I509" s="48" t="s">
        <v>3231</v>
      </c>
      <c r="J509" s="61">
        <v>130</v>
      </c>
      <c r="K509" s="51">
        <v>5</v>
      </c>
      <c r="L509" s="62">
        <v>66</v>
      </c>
      <c r="M509" s="42"/>
      <c r="N509" s="36">
        <f t="shared" si="60"/>
        <v>0</v>
      </c>
    </row>
    <row r="510" spans="2:14" ht="22.5">
      <c r="B510" s="68">
        <v>3875</v>
      </c>
      <c r="C510" s="131" t="s">
        <v>3786</v>
      </c>
      <c r="D510" s="131"/>
      <c r="E510" s="137" t="s">
        <v>3232</v>
      </c>
      <c r="F510" s="138" t="s">
        <v>3233</v>
      </c>
      <c r="G510" s="135" t="str">
        <f t="shared" si="58"/>
        <v>фото1</v>
      </c>
      <c r="H510" s="136">
        <f t="shared" si="59"/>
      </c>
      <c r="I510" s="48" t="s">
        <v>3234</v>
      </c>
      <c r="J510" s="61">
        <v>130</v>
      </c>
      <c r="K510" s="51">
        <v>5</v>
      </c>
      <c r="L510" s="62">
        <v>66</v>
      </c>
      <c r="M510" s="42"/>
      <c r="N510" s="36">
        <f t="shared" si="60"/>
        <v>0</v>
      </c>
    </row>
    <row r="511" spans="2:14" ht="12.75" customHeight="1">
      <c r="B511" s="124"/>
      <c r="C511" s="116"/>
      <c r="D511" s="116"/>
      <c r="E511" s="46" t="s">
        <v>1532</v>
      </c>
      <c r="F511" s="46"/>
      <c r="G511" s="46"/>
      <c r="H511" s="46"/>
      <c r="I511" s="46"/>
      <c r="J511" s="46"/>
      <c r="K511" s="46"/>
      <c r="L511" s="46">
        <v>0</v>
      </c>
      <c r="M511" s="69"/>
      <c r="N511" s="37"/>
    </row>
    <row r="512" spans="2:14" ht="21">
      <c r="B512" s="68">
        <v>499</v>
      </c>
      <c r="C512" s="131" t="s">
        <v>3787</v>
      </c>
      <c r="D512" s="131"/>
      <c r="E512" s="141" t="s">
        <v>1558</v>
      </c>
      <c r="F512" s="142" t="s">
        <v>1557</v>
      </c>
      <c r="G512" s="135" t="str">
        <f aca="true" t="shared" si="61" ref="G512:G523">HYPERLINK("http://www.gardenbulbs.ru/images/summer_CL/Lilium/"&amp;C512&amp;".jpg","фото1")</f>
        <v>фото1</v>
      </c>
      <c r="H512" s="136">
        <f aca="true" t="shared" si="62" ref="H512:H523">IF(D512&gt;0,HYPERLINK("http://www.gardenbulbs.ru/images/summer_CL/Lilium/"&amp;D512&amp;".jpg","фото2"),"")</f>
      </c>
      <c r="I512" s="66" t="s">
        <v>1559</v>
      </c>
      <c r="J512" s="65">
        <v>110</v>
      </c>
      <c r="K512" s="52">
        <v>10</v>
      </c>
      <c r="L512" s="62">
        <v>71</v>
      </c>
      <c r="M512" s="42"/>
      <c r="N512" s="36">
        <f aca="true" t="shared" si="63" ref="N512:N523">IF(ISERROR(L512*M512),0,L512*M512)</f>
        <v>0</v>
      </c>
    </row>
    <row r="513" spans="2:14" ht="15.75">
      <c r="B513" s="68">
        <v>7321</v>
      </c>
      <c r="C513" s="131" t="s">
        <v>3788</v>
      </c>
      <c r="D513" s="131"/>
      <c r="E513" s="139" t="s">
        <v>3235</v>
      </c>
      <c r="F513" s="138" t="s">
        <v>3236</v>
      </c>
      <c r="G513" s="135" t="str">
        <f t="shared" si="61"/>
        <v>фото1</v>
      </c>
      <c r="H513" s="136">
        <f t="shared" si="62"/>
      </c>
      <c r="I513" s="48" t="s">
        <v>242</v>
      </c>
      <c r="J513" s="61">
        <v>100</v>
      </c>
      <c r="K513" s="52">
        <v>10</v>
      </c>
      <c r="L513" s="62">
        <v>52</v>
      </c>
      <c r="M513" s="42"/>
      <c r="N513" s="36">
        <f t="shared" si="63"/>
        <v>0</v>
      </c>
    </row>
    <row r="514" spans="2:14" ht="15.75">
      <c r="B514" s="68">
        <v>1468</v>
      </c>
      <c r="C514" s="131" t="s">
        <v>3789</v>
      </c>
      <c r="D514" s="131"/>
      <c r="E514" s="141" t="s">
        <v>1546</v>
      </c>
      <c r="F514" s="142" t="s">
        <v>1545</v>
      </c>
      <c r="G514" s="135" t="str">
        <f t="shared" si="61"/>
        <v>фото1</v>
      </c>
      <c r="H514" s="136">
        <f t="shared" si="62"/>
      </c>
      <c r="I514" s="59" t="s">
        <v>1547</v>
      </c>
      <c r="J514" s="65">
        <v>110</v>
      </c>
      <c r="K514" s="52">
        <v>10</v>
      </c>
      <c r="L514" s="62">
        <v>52</v>
      </c>
      <c r="M514" s="42"/>
      <c r="N514" s="36">
        <f t="shared" si="63"/>
        <v>0</v>
      </c>
    </row>
    <row r="515" spans="2:14" ht="33.75">
      <c r="B515" s="68">
        <v>2884</v>
      </c>
      <c r="C515" s="131" t="s">
        <v>3790</v>
      </c>
      <c r="D515" s="131"/>
      <c r="E515" s="141" t="s">
        <v>1534</v>
      </c>
      <c r="F515" s="142" t="s">
        <v>1533</v>
      </c>
      <c r="G515" s="135" t="str">
        <f t="shared" si="61"/>
        <v>фото1</v>
      </c>
      <c r="H515" s="136">
        <f t="shared" si="62"/>
      </c>
      <c r="I515" s="59" t="s">
        <v>1535</v>
      </c>
      <c r="J515" s="65">
        <v>110</v>
      </c>
      <c r="K515" s="52">
        <v>10</v>
      </c>
      <c r="L515" s="62">
        <v>54</v>
      </c>
      <c r="M515" s="42"/>
      <c r="N515" s="36">
        <f t="shared" si="63"/>
        <v>0</v>
      </c>
    </row>
    <row r="516" spans="2:14" ht="33.75">
      <c r="B516" s="68">
        <v>4491</v>
      </c>
      <c r="C516" s="131" t="s">
        <v>3791</v>
      </c>
      <c r="D516" s="131"/>
      <c r="E516" s="137" t="s">
        <v>780</v>
      </c>
      <c r="F516" s="138" t="s">
        <v>781</v>
      </c>
      <c r="G516" s="135" t="str">
        <f t="shared" si="61"/>
        <v>фото1</v>
      </c>
      <c r="H516" s="136">
        <f t="shared" si="62"/>
      </c>
      <c r="I516" s="48" t="s">
        <v>782</v>
      </c>
      <c r="J516" s="61">
        <v>110</v>
      </c>
      <c r="K516" s="52">
        <v>10</v>
      </c>
      <c r="L516" s="62">
        <v>52</v>
      </c>
      <c r="M516" s="42"/>
      <c r="N516" s="36">
        <f t="shared" si="63"/>
        <v>0</v>
      </c>
    </row>
    <row r="517" spans="2:14" ht="15.75">
      <c r="B517" s="68">
        <v>3115</v>
      </c>
      <c r="C517" s="131" t="s">
        <v>3792</v>
      </c>
      <c r="D517" s="131"/>
      <c r="E517" s="137" t="s">
        <v>1549</v>
      </c>
      <c r="F517" s="138" t="s">
        <v>1548</v>
      </c>
      <c r="G517" s="135" t="str">
        <f t="shared" si="61"/>
        <v>фото1</v>
      </c>
      <c r="H517" s="136">
        <f t="shared" si="62"/>
      </c>
      <c r="I517" s="59" t="s">
        <v>1550</v>
      </c>
      <c r="J517" s="65">
        <v>120</v>
      </c>
      <c r="K517" s="52">
        <v>10</v>
      </c>
      <c r="L517" s="62">
        <v>52</v>
      </c>
      <c r="M517" s="42"/>
      <c r="N517" s="36">
        <f t="shared" si="63"/>
        <v>0</v>
      </c>
    </row>
    <row r="518" spans="2:14" ht="15.75">
      <c r="B518" s="68">
        <v>7322</v>
      </c>
      <c r="C518" s="131" t="s">
        <v>3793</v>
      </c>
      <c r="D518" s="131"/>
      <c r="E518" s="139" t="s">
        <v>3237</v>
      </c>
      <c r="F518" s="138" t="s">
        <v>3238</v>
      </c>
      <c r="G518" s="135" t="str">
        <f t="shared" si="61"/>
        <v>фото1</v>
      </c>
      <c r="H518" s="136">
        <f t="shared" si="62"/>
      </c>
      <c r="I518" s="48" t="s">
        <v>3239</v>
      </c>
      <c r="J518" s="61">
        <v>130</v>
      </c>
      <c r="K518" s="52">
        <v>10</v>
      </c>
      <c r="L518" s="62">
        <v>52</v>
      </c>
      <c r="M518" s="42"/>
      <c r="N518" s="36">
        <f t="shared" si="63"/>
        <v>0</v>
      </c>
    </row>
    <row r="519" spans="2:14" ht="22.5">
      <c r="B519" s="68">
        <v>2885</v>
      </c>
      <c r="C519" s="131" t="s">
        <v>3794</v>
      </c>
      <c r="D519" s="131"/>
      <c r="E519" s="141" t="s">
        <v>1552</v>
      </c>
      <c r="F519" s="142" t="s">
        <v>1551</v>
      </c>
      <c r="G519" s="135" t="str">
        <f t="shared" si="61"/>
        <v>фото1</v>
      </c>
      <c r="H519" s="136">
        <f t="shared" si="62"/>
      </c>
      <c r="I519" s="59" t="s">
        <v>1553</v>
      </c>
      <c r="J519" s="65">
        <v>110</v>
      </c>
      <c r="K519" s="52">
        <v>10</v>
      </c>
      <c r="L519" s="62">
        <v>52</v>
      </c>
      <c r="M519" s="42"/>
      <c r="N519" s="36">
        <f t="shared" si="63"/>
        <v>0</v>
      </c>
    </row>
    <row r="520" spans="2:14" ht="15.75">
      <c r="B520" s="68">
        <v>3112</v>
      </c>
      <c r="C520" s="131" t="s">
        <v>3795</v>
      </c>
      <c r="D520" s="131"/>
      <c r="E520" s="137" t="s">
        <v>1537</v>
      </c>
      <c r="F520" s="138" t="s">
        <v>1536</v>
      </c>
      <c r="G520" s="135" t="str">
        <f t="shared" si="61"/>
        <v>фото1</v>
      </c>
      <c r="H520" s="136">
        <f t="shared" si="62"/>
      </c>
      <c r="I520" s="48" t="s">
        <v>1538</v>
      </c>
      <c r="J520" s="61">
        <v>120</v>
      </c>
      <c r="K520" s="52">
        <v>10</v>
      </c>
      <c r="L520" s="62">
        <v>45</v>
      </c>
      <c r="M520" s="42"/>
      <c r="N520" s="36">
        <f t="shared" si="63"/>
        <v>0</v>
      </c>
    </row>
    <row r="521" spans="2:14" ht="22.5">
      <c r="B521" s="68">
        <v>3113</v>
      </c>
      <c r="C521" s="131" t="s">
        <v>3796</v>
      </c>
      <c r="D521" s="131"/>
      <c r="E521" s="137" t="s">
        <v>1540</v>
      </c>
      <c r="F521" s="138" t="s">
        <v>1539</v>
      </c>
      <c r="G521" s="135" t="str">
        <f t="shared" si="61"/>
        <v>фото1</v>
      </c>
      <c r="H521" s="136">
        <f t="shared" si="62"/>
      </c>
      <c r="I521" s="48" t="s">
        <v>1541</v>
      </c>
      <c r="J521" s="61">
        <v>120</v>
      </c>
      <c r="K521" s="52">
        <v>10</v>
      </c>
      <c r="L521" s="62">
        <v>45</v>
      </c>
      <c r="M521" s="42"/>
      <c r="N521" s="36">
        <f t="shared" si="63"/>
        <v>0</v>
      </c>
    </row>
    <row r="522" spans="2:14" ht="15.75">
      <c r="B522" s="68">
        <v>3114</v>
      </c>
      <c r="C522" s="131" t="s">
        <v>3797</v>
      </c>
      <c r="D522" s="131"/>
      <c r="E522" s="137" t="s">
        <v>1543</v>
      </c>
      <c r="F522" s="138" t="s">
        <v>1542</v>
      </c>
      <c r="G522" s="135" t="str">
        <f t="shared" si="61"/>
        <v>фото1</v>
      </c>
      <c r="H522" s="136">
        <f t="shared" si="62"/>
      </c>
      <c r="I522" s="48" t="s">
        <v>1544</v>
      </c>
      <c r="J522" s="61">
        <v>120</v>
      </c>
      <c r="K522" s="52">
        <v>10</v>
      </c>
      <c r="L522" s="62">
        <v>45</v>
      </c>
      <c r="M522" s="42"/>
      <c r="N522" s="36">
        <f t="shared" si="63"/>
        <v>0</v>
      </c>
    </row>
    <row r="523" spans="2:14" ht="33.75">
      <c r="B523" s="68">
        <v>297</v>
      </c>
      <c r="C523" s="131" t="s">
        <v>3798</v>
      </c>
      <c r="D523" s="131"/>
      <c r="E523" s="141" t="s">
        <v>1555</v>
      </c>
      <c r="F523" s="142" t="s">
        <v>1554</v>
      </c>
      <c r="G523" s="135" t="str">
        <f t="shared" si="61"/>
        <v>фото1</v>
      </c>
      <c r="H523" s="136">
        <f t="shared" si="62"/>
      </c>
      <c r="I523" s="59" t="s">
        <v>1556</v>
      </c>
      <c r="J523" s="65">
        <v>110</v>
      </c>
      <c r="K523" s="52">
        <v>10</v>
      </c>
      <c r="L523" s="62">
        <v>52</v>
      </c>
      <c r="M523" s="42"/>
      <c r="N523" s="36">
        <f t="shared" si="63"/>
        <v>0</v>
      </c>
    </row>
    <row r="524" spans="2:14" ht="12.75" customHeight="1">
      <c r="B524" s="124"/>
      <c r="C524" s="116"/>
      <c r="D524" s="116"/>
      <c r="E524" s="46" t="s">
        <v>1560</v>
      </c>
      <c r="F524" s="46"/>
      <c r="G524" s="46"/>
      <c r="H524" s="46"/>
      <c r="I524" s="46"/>
      <c r="J524" s="46"/>
      <c r="K524" s="46"/>
      <c r="L524" s="46">
        <v>0</v>
      </c>
      <c r="M524" s="69"/>
      <c r="N524" s="37"/>
    </row>
    <row r="525" spans="2:14" ht="33.75">
      <c r="B525" s="68">
        <v>2889</v>
      </c>
      <c r="C525" s="131" t="s">
        <v>3799</v>
      </c>
      <c r="D525" s="131"/>
      <c r="E525" s="141" t="s">
        <v>1568</v>
      </c>
      <c r="F525" s="142" t="s">
        <v>1567</v>
      </c>
      <c r="G525" s="135" t="str">
        <f aca="true" t="shared" si="64" ref="G525:G531">HYPERLINK("http://www.gardenbulbs.ru/images/summer_CL/Lilium/"&amp;C525&amp;".jpg","фото1")</f>
        <v>фото1</v>
      </c>
      <c r="H525" s="136">
        <f aca="true" t="shared" si="65" ref="H525:H531">IF(D525&gt;0,HYPERLINK("http://www.gardenbulbs.ru/images/summer_CL/Lilium/"&amp;D525&amp;".jpg","фото2"),"")</f>
      </c>
      <c r="I525" s="59" t="s">
        <v>1569</v>
      </c>
      <c r="J525" s="65">
        <v>110</v>
      </c>
      <c r="K525" s="52">
        <v>10</v>
      </c>
      <c r="L525" s="62">
        <v>52</v>
      </c>
      <c r="M525" s="42"/>
      <c r="N525" s="36">
        <f aca="true" t="shared" si="66" ref="N525:N531">IF(ISERROR(L525*M525),0,L525*M525)</f>
        <v>0</v>
      </c>
    </row>
    <row r="526" spans="2:14" ht="33.75">
      <c r="B526" s="68">
        <v>2887</v>
      </c>
      <c r="C526" s="131" t="s">
        <v>3800</v>
      </c>
      <c r="D526" s="131"/>
      <c r="E526" s="141" t="s">
        <v>1562</v>
      </c>
      <c r="F526" s="142" t="s">
        <v>1561</v>
      </c>
      <c r="G526" s="135" t="str">
        <f t="shared" si="64"/>
        <v>фото1</v>
      </c>
      <c r="H526" s="136">
        <f t="shared" si="65"/>
      </c>
      <c r="I526" s="59" t="s">
        <v>1563</v>
      </c>
      <c r="J526" s="65">
        <v>110</v>
      </c>
      <c r="K526" s="52">
        <v>10</v>
      </c>
      <c r="L526" s="62">
        <v>52</v>
      </c>
      <c r="M526" s="42"/>
      <c r="N526" s="36">
        <f t="shared" si="66"/>
        <v>0</v>
      </c>
    </row>
    <row r="527" spans="2:14" ht="45">
      <c r="B527" s="68">
        <v>2888</v>
      </c>
      <c r="C527" s="131" t="s">
        <v>3801</v>
      </c>
      <c r="D527" s="131"/>
      <c r="E527" s="141" t="s">
        <v>1565</v>
      </c>
      <c r="F527" s="142" t="s">
        <v>1564</v>
      </c>
      <c r="G527" s="135" t="str">
        <f t="shared" si="64"/>
        <v>фото1</v>
      </c>
      <c r="H527" s="136">
        <f t="shared" si="65"/>
      </c>
      <c r="I527" s="59" t="s">
        <v>1566</v>
      </c>
      <c r="J527" s="65">
        <v>110</v>
      </c>
      <c r="K527" s="52">
        <v>10</v>
      </c>
      <c r="L527" s="62">
        <v>52</v>
      </c>
      <c r="M527" s="42"/>
      <c r="N527" s="36">
        <f t="shared" si="66"/>
        <v>0</v>
      </c>
    </row>
    <row r="528" spans="2:14" ht="15.75">
      <c r="B528" s="68">
        <v>7328</v>
      </c>
      <c r="C528" s="131" t="s">
        <v>3802</v>
      </c>
      <c r="D528" s="131"/>
      <c r="E528" s="139" t="s">
        <v>3240</v>
      </c>
      <c r="F528" s="138" t="s">
        <v>3241</v>
      </c>
      <c r="G528" s="135" t="str">
        <f t="shared" si="64"/>
        <v>фото1</v>
      </c>
      <c r="H528" s="136">
        <f t="shared" si="65"/>
      </c>
      <c r="I528" s="48" t="s">
        <v>3242</v>
      </c>
      <c r="J528" s="61">
        <v>110</v>
      </c>
      <c r="K528" s="52">
        <v>10</v>
      </c>
      <c r="L528" s="62">
        <v>52</v>
      </c>
      <c r="M528" s="42"/>
      <c r="N528" s="36">
        <f t="shared" si="66"/>
        <v>0</v>
      </c>
    </row>
    <row r="529" spans="2:14" ht="15.75">
      <c r="B529" s="68">
        <v>7329</v>
      </c>
      <c r="C529" s="131" t="s">
        <v>3803</v>
      </c>
      <c r="D529" s="131"/>
      <c r="E529" s="139" t="s">
        <v>3243</v>
      </c>
      <c r="F529" s="138" t="s">
        <v>3244</v>
      </c>
      <c r="G529" s="135" t="str">
        <f t="shared" si="64"/>
        <v>фото1</v>
      </c>
      <c r="H529" s="136">
        <f t="shared" si="65"/>
      </c>
      <c r="I529" s="48" t="s">
        <v>2422</v>
      </c>
      <c r="J529" s="61">
        <v>120</v>
      </c>
      <c r="K529" s="52">
        <v>10</v>
      </c>
      <c r="L529" s="62">
        <v>52</v>
      </c>
      <c r="M529" s="42"/>
      <c r="N529" s="36">
        <f t="shared" si="66"/>
        <v>0</v>
      </c>
    </row>
    <row r="530" spans="2:14" ht="15.75">
      <c r="B530" s="68">
        <v>7330</v>
      </c>
      <c r="C530" s="131" t="s">
        <v>3804</v>
      </c>
      <c r="D530" s="131"/>
      <c r="E530" s="139" t="s">
        <v>3245</v>
      </c>
      <c r="F530" s="138" t="s">
        <v>3246</v>
      </c>
      <c r="G530" s="135" t="str">
        <f t="shared" si="64"/>
        <v>фото1</v>
      </c>
      <c r="H530" s="136">
        <f t="shared" si="65"/>
      </c>
      <c r="I530" s="48" t="s">
        <v>1705</v>
      </c>
      <c r="J530" s="61">
        <v>120</v>
      </c>
      <c r="K530" s="52">
        <v>10</v>
      </c>
      <c r="L530" s="62">
        <v>52</v>
      </c>
      <c r="M530" s="42"/>
      <c r="N530" s="36">
        <f t="shared" si="66"/>
        <v>0</v>
      </c>
    </row>
    <row r="531" spans="2:14" ht="45">
      <c r="B531" s="68">
        <v>2890</v>
      </c>
      <c r="C531" s="131" t="s">
        <v>3805</v>
      </c>
      <c r="D531" s="131"/>
      <c r="E531" s="141" t="s">
        <v>1571</v>
      </c>
      <c r="F531" s="142" t="s">
        <v>1570</v>
      </c>
      <c r="G531" s="135" t="str">
        <f t="shared" si="64"/>
        <v>фото1</v>
      </c>
      <c r="H531" s="136">
        <f t="shared" si="65"/>
      </c>
      <c r="I531" s="59" t="s">
        <v>1572</v>
      </c>
      <c r="J531" s="65">
        <v>110</v>
      </c>
      <c r="K531" s="52">
        <v>10</v>
      </c>
      <c r="L531" s="62">
        <v>52</v>
      </c>
      <c r="M531" s="42"/>
      <c r="N531" s="36">
        <f t="shared" si="66"/>
        <v>0</v>
      </c>
    </row>
    <row r="532" spans="2:14" ht="12.75" customHeight="1">
      <c r="B532" s="124"/>
      <c r="C532" s="116"/>
      <c r="D532" s="116"/>
      <c r="E532" s="46" t="s">
        <v>1573</v>
      </c>
      <c r="F532" s="46"/>
      <c r="G532" s="46"/>
      <c r="H532" s="46"/>
      <c r="I532" s="46"/>
      <c r="J532" s="46"/>
      <c r="K532" s="46"/>
      <c r="L532" s="46">
        <v>0</v>
      </c>
      <c r="M532" s="69"/>
      <c r="N532" s="37"/>
    </row>
    <row r="533" spans="2:14" ht="33.75">
      <c r="B533" s="68">
        <v>298</v>
      </c>
      <c r="C533" s="131" t="s">
        <v>3806</v>
      </c>
      <c r="D533" s="131"/>
      <c r="E533" s="141" t="s">
        <v>1581</v>
      </c>
      <c r="F533" s="141" t="s">
        <v>1580</v>
      </c>
      <c r="G533" s="135" t="str">
        <f aca="true" t="shared" si="67" ref="G533:G539">HYPERLINK("http://www.gardenbulbs.ru/images/summer_CL/Lilium/"&amp;C533&amp;".jpg","фото1")</f>
        <v>фото1</v>
      </c>
      <c r="H533" s="136">
        <f aca="true" t="shared" si="68" ref="H533:H539">IF(D533&gt;0,HYPERLINK("http://www.gardenbulbs.ru/images/summer_CL/Lilium/"&amp;D533&amp;".jpg","фото2"),"")</f>
      </c>
      <c r="I533" s="59" t="s">
        <v>1582</v>
      </c>
      <c r="J533" s="65">
        <v>160</v>
      </c>
      <c r="K533" s="43">
        <v>10</v>
      </c>
      <c r="L533" s="62">
        <v>47</v>
      </c>
      <c r="M533" s="42"/>
      <c r="N533" s="36">
        <f aca="true" t="shared" si="69" ref="N533:N539">IF(ISERROR(L533*M533),0,L533*M533)</f>
        <v>0</v>
      </c>
    </row>
    <row r="534" spans="2:14" ht="45">
      <c r="B534" s="68">
        <v>300</v>
      </c>
      <c r="C534" s="131" t="s">
        <v>3807</v>
      </c>
      <c r="D534" s="131"/>
      <c r="E534" s="141" t="s">
        <v>1584</v>
      </c>
      <c r="F534" s="142" t="s">
        <v>1583</v>
      </c>
      <c r="G534" s="135" t="str">
        <f t="shared" si="67"/>
        <v>фото1</v>
      </c>
      <c r="H534" s="136">
        <f t="shared" si="68"/>
      </c>
      <c r="I534" s="59" t="s">
        <v>1585</v>
      </c>
      <c r="J534" s="61">
        <v>150</v>
      </c>
      <c r="K534" s="51">
        <v>5</v>
      </c>
      <c r="L534" s="62">
        <v>69</v>
      </c>
      <c r="M534" s="42"/>
      <c r="N534" s="36">
        <f t="shared" si="69"/>
        <v>0</v>
      </c>
    </row>
    <row r="535" spans="2:14" ht="45">
      <c r="B535" s="68">
        <v>301</v>
      </c>
      <c r="C535" s="131" t="s">
        <v>3808</v>
      </c>
      <c r="D535" s="131"/>
      <c r="E535" s="141" t="s">
        <v>1587</v>
      </c>
      <c r="F535" s="141" t="s">
        <v>1586</v>
      </c>
      <c r="G535" s="135" t="str">
        <f t="shared" si="67"/>
        <v>фото1</v>
      </c>
      <c r="H535" s="136">
        <f t="shared" si="68"/>
      </c>
      <c r="I535" s="59" t="s">
        <v>1588</v>
      </c>
      <c r="J535" s="65">
        <v>150</v>
      </c>
      <c r="K535" s="51">
        <v>5</v>
      </c>
      <c r="L535" s="62">
        <v>69</v>
      </c>
      <c r="M535" s="42"/>
      <c r="N535" s="36">
        <f t="shared" si="69"/>
        <v>0</v>
      </c>
    </row>
    <row r="536" spans="2:14" ht="22.5">
      <c r="B536" s="68">
        <v>3111</v>
      </c>
      <c r="C536" s="131" t="s">
        <v>3809</v>
      </c>
      <c r="D536" s="131"/>
      <c r="E536" s="137" t="s">
        <v>1590</v>
      </c>
      <c r="F536" s="138" t="s">
        <v>1589</v>
      </c>
      <c r="G536" s="135" t="str">
        <f t="shared" si="67"/>
        <v>фото1</v>
      </c>
      <c r="H536" s="136">
        <f t="shared" si="68"/>
      </c>
      <c r="I536" s="48" t="s">
        <v>1591</v>
      </c>
      <c r="J536" s="61">
        <v>140</v>
      </c>
      <c r="K536" s="51">
        <v>10</v>
      </c>
      <c r="L536" s="62">
        <v>60</v>
      </c>
      <c r="M536" s="42"/>
      <c r="N536" s="36">
        <f t="shared" si="69"/>
        <v>0</v>
      </c>
    </row>
    <row r="537" spans="2:14" ht="33.75">
      <c r="B537" s="68">
        <v>1540</v>
      </c>
      <c r="C537" s="131" t="s">
        <v>3810</v>
      </c>
      <c r="D537" s="131"/>
      <c r="E537" s="141" t="s">
        <v>1593</v>
      </c>
      <c r="F537" s="142" t="s">
        <v>1592</v>
      </c>
      <c r="G537" s="135" t="str">
        <f t="shared" si="67"/>
        <v>фото1</v>
      </c>
      <c r="H537" s="136">
        <f t="shared" si="68"/>
      </c>
      <c r="I537" s="59" t="s">
        <v>1594</v>
      </c>
      <c r="J537" s="65">
        <v>120</v>
      </c>
      <c r="K537" s="51">
        <v>5</v>
      </c>
      <c r="L537" s="62">
        <v>66</v>
      </c>
      <c r="M537" s="42"/>
      <c r="N537" s="36">
        <f t="shared" si="69"/>
        <v>0</v>
      </c>
    </row>
    <row r="538" spans="2:14" ht="45">
      <c r="B538" s="68">
        <v>488</v>
      </c>
      <c r="C538" s="131" t="s">
        <v>3811</v>
      </c>
      <c r="D538" s="131"/>
      <c r="E538" s="141" t="s">
        <v>1596</v>
      </c>
      <c r="F538" s="141" t="s">
        <v>1595</v>
      </c>
      <c r="G538" s="135" t="str">
        <f t="shared" si="67"/>
        <v>фото1</v>
      </c>
      <c r="H538" s="136">
        <f t="shared" si="68"/>
      </c>
      <c r="I538" s="59" t="s">
        <v>1597</v>
      </c>
      <c r="J538" s="65">
        <v>140</v>
      </c>
      <c r="K538" s="51">
        <v>5</v>
      </c>
      <c r="L538" s="62">
        <v>66</v>
      </c>
      <c r="M538" s="42"/>
      <c r="N538" s="36">
        <f t="shared" si="69"/>
        <v>0</v>
      </c>
    </row>
    <row r="539" spans="2:14" ht="15.75">
      <c r="B539" s="68">
        <v>7320</v>
      </c>
      <c r="C539" s="131" t="s">
        <v>3812</v>
      </c>
      <c r="D539" s="131"/>
      <c r="E539" s="139" t="s">
        <v>3247</v>
      </c>
      <c r="F539" s="138" t="s">
        <v>3248</v>
      </c>
      <c r="G539" s="135" t="str">
        <f t="shared" si="67"/>
        <v>фото1</v>
      </c>
      <c r="H539" s="136">
        <f t="shared" si="68"/>
      </c>
      <c r="I539" s="48" t="s">
        <v>3249</v>
      </c>
      <c r="J539" s="61">
        <v>160</v>
      </c>
      <c r="K539" s="51">
        <v>5</v>
      </c>
      <c r="L539" s="62">
        <v>66</v>
      </c>
      <c r="M539" s="42"/>
      <c r="N539" s="36">
        <f t="shared" si="69"/>
        <v>0</v>
      </c>
    </row>
    <row r="540" spans="2:14" ht="12.75" customHeight="1">
      <c r="B540" s="128"/>
      <c r="C540" s="120"/>
      <c r="D540" s="120"/>
      <c r="E540" s="50" t="s">
        <v>1598</v>
      </c>
      <c r="F540" s="50"/>
      <c r="G540" s="50"/>
      <c r="H540" s="50"/>
      <c r="I540" s="50"/>
      <c r="J540" s="50"/>
      <c r="K540" s="50"/>
      <c r="L540" s="50">
        <v>0</v>
      </c>
      <c r="M540" s="41"/>
      <c r="N540" s="38"/>
    </row>
    <row r="541" spans="2:14" ht="15.75">
      <c r="B541" s="68">
        <v>3691</v>
      </c>
      <c r="C541" s="131" t="s">
        <v>3813</v>
      </c>
      <c r="D541" s="131" t="s">
        <v>3814</v>
      </c>
      <c r="E541" s="137" t="s">
        <v>3250</v>
      </c>
      <c r="F541" s="138" t="s">
        <v>3251</v>
      </c>
      <c r="G541" s="135" t="str">
        <f aca="true" t="shared" si="70" ref="G541:G553">HYPERLINK("http://www.gardenbulbs.ru/images/summer_CL/Lilium/"&amp;C541&amp;".jpg","фото1")</f>
        <v>фото1</v>
      </c>
      <c r="H541" s="136" t="str">
        <f aca="true" t="shared" si="71" ref="H541:H553">IF(D541&gt;0,HYPERLINK("http://www.gardenbulbs.ru/images/summer_CL/Lilium/"&amp;D541&amp;".jpg","фото2"),"")</f>
        <v>фото2</v>
      </c>
      <c r="I541" s="48" t="s">
        <v>3252</v>
      </c>
      <c r="J541" s="61">
        <v>40</v>
      </c>
      <c r="K541" s="52">
        <v>10</v>
      </c>
      <c r="L541" s="62">
        <v>36</v>
      </c>
      <c r="M541" s="42"/>
      <c r="N541" s="36">
        <f aca="true" t="shared" si="72" ref="N541:N553">IF(ISERROR(L541*M541),0,L541*M541)</f>
        <v>0</v>
      </c>
    </row>
    <row r="542" spans="2:14" ht="15.75">
      <c r="B542" s="68">
        <v>304</v>
      </c>
      <c r="C542" s="131" t="s">
        <v>3815</v>
      </c>
      <c r="D542" s="131"/>
      <c r="E542" s="139" t="s">
        <v>1600</v>
      </c>
      <c r="F542" s="139" t="s">
        <v>1599</v>
      </c>
      <c r="G542" s="135" t="str">
        <f t="shared" si="70"/>
        <v>фото1</v>
      </c>
      <c r="H542" s="136">
        <f t="shared" si="71"/>
      </c>
      <c r="I542" s="53" t="s">
        <v>1601</v>
      </c>
      <c r="J542" s="63">
        <v>50</v>
      </c>
      <c r="K542" s="52">
        <v>10</v>
      </c>
      <c r="L542" s="62">
        <v>44</v>
      </c>
      <c r="M542" s="42"/>
      <c r="N542" s="36">
        <f t="shared" si="72"/>
        <v>0</v>
      </c>
    </row>
    <row r="543" spans="2:14" ht="15.75">
      <c r="B543" s="68">
        <v>7182</v>
      </c>
      <c r="C543" s="131" t="s">
        <v>3816</v>
      </c>
      <c r="D543" s="131" t="s">
        <v>3817</v>
      </c>
      <c r="E543" s="139" t="s">
        <v>3253</v>
      </c>
      <c r="F543" s="138" t="s">
        <v>3254</v>
      </c>
      <c r="G543" s="135" t="str">
        <f t="shared" si="70"/>
        <v>фото1</v>
      </c>
      <c r="H543" s="136" t="str">
        <f t="shared" si="71"/>
        <v>фото2</v>
      </c>
      <c r="I543" s="48" t="s">
        <v>1705</v>
      </c>
      <c r="J543" s="61">
        <v>40</v>
      </c>
      <c r="K543" s="52">
        <v>10</v>
      </c>
      <c r="L543" s="62">
        <v>36</v>
      </c>
      <c r="M543" s="42"/>
      <c r="N543" s="36">
        <f t="shared" si="72"/>
        <v>0</v>
      </c>
    </row>
    <row r="544" spans="2:14" ht="15.75">
      <c r="B544" s="68">
        <v>4450</v>
      </c>
      <c r="C544" s="131" t="s">
        <v>3818</v>
      </c>
      <c r="D544" s="131"/>
      <c r="E544" s="137" t="s">
        <v>3255</v>
      </c>
      <c r="F544" s="138" t="s">
        <v>3256</v>
      </c>
      <c r="G544" s="135" t="str">
        <f t="shared" si="70"/>
        <v>фото1</v>
      </c>
      <c r="H544" s="136">
        <f t="shared" si="71"/>
      </c>
      <c r="I544" s="48" t="s">
        <v>3257</v>
      </c>
      <c r="J544" s="61">
        <v>50</v>
      </c>
      <c r="K544" s="52">
        <v>10</v>
      </c>
      <c r="L544" s="62">
        <v>36</v>
      </c>
      <c r="M544" s="42"/>
      <c r="N544" s="36">
        <f t="shared" si="72"/>
        <v>0</v>
      </c>
    </row>
    <row r="545" spans="2:14" ht="22.5">
      <c r="B545" s="68">
        <v>4451</v>
      </c>
      <c r="C545" s="131" t="s">
        <v>3819</v>
      </c>
      <c r="D545" s="131"/>
      <c r="E545" s="137" t="s">
        <v>3258</v>
      </c>
      <c r="F545" s="138" t="s">
        <v>3259</v>
      </c>
      <c r="G545" s="135" t="str">
        <f t="shared" si="70"/>
        <v>фото1</v>
      </c>
      <c r="H545" s="136">
        <f t="shared" si="71"/>
      </c>
      <c r="I545" s="48" t="s">
        <v>3260</v>
      </c>
      <c r="J545" s="61">
        <v>50</v>
      </c>
      <c r="K545" s="52">
        <v>10</v>
      </c>
      <c r="L545" s="62">
        <v>36</v>
      </c>
      <c r="M545" s="42"/>
      <c r="N545" s="36">
        <f t="shared" si="72"/>
        <v>0</v>
      </c>
    </row>
    <row r="546" spans="2:14" ht="15.75">
      <c r="B546" s="68">
        <v>4452</v>
      </c>
      <c r="C546" s="131" t="s">
        <v>3820</v>
      </c>
      <c r="D546" s="131"/>
      <c r="E546" s="137" t="s">
        <v>3261</v>
      </c>
      <c r="F546" s="138" t="s">
        <v>3262</v>
      </c>
      <c r="G546" s="135" t="str">
        <f t="shared" si="70"/>
        <v>фото1</v>
      </c>
      <c r="H546" s="136">
        <f t="shared" si="71"/>
      </c>
      <c r="I546" s="48" t="s">
        <v>3263</v>
      </c>
      <c r="J546" s="61">
        <v>40</v>
      </c>
      <c r="K546" s="52">
        <v>10</v>
      </c>
      <c r="L546" s="62">
        <v>36</v>
      </c>
      <c r="M546" s="42"/>
      <c r="N546" s="36">
        <f t="shared" si="72"/>
        <v>0</v>
      </c>
    </row>
    <row r="547" spans="2:14" ht="22.5">
      <c r="B547" s="68">
        <v>464</v>
      </c>
      <c r="C547" s="131" t="s">
        <v>3821</v>
      </c>
      <c r="D547" s="131" t="s">
        <v>3822</v>
      </c>
      <c r="E547" s="139" t="s">
        <v>3264</v>
      </c>
      <c r="F547" s="139" t="s">
        <v>3265</v>
      </c>
      <c r="G547" s="135" t="str">
        <f t="shared" si="70"/>
        <v>фото1</v>
      </c>
      <c r="H547" s="136" t="str">
        <f t="shared" si="71"/>
        <v>фото2</v>
      </c>
      <c r="I547" s="53" t="s">
        <v>3266</v>
      </c>
      <c r="J547" s="63">
        <v>50</v>
      </c>
      <c r="K547" s="51">
        <v>10</v>
      </c>
      <c r="L547" s="62">
        <v>36</v>
      </c>
      <c r="M547" s="42"/>
      <c r="N547" s="36">
        <f t="shared" si="72"/>
        <v>0</v>
      </c>
    </row>
    <row r="548" spans="2:14" ht="15.75">
      <c r="B548" s="68">
        <v>7183</v>
      </c>
      <c r="C548" s="131" t="s">
        <v>3823</v>
      </c>
      <c r="D548" s="131" t="s">
        <v>3824</v>
      </c>
      <c r="E548" s="139" t="s">
        <v>3267</v>
      </c>
      <c r="F548" s="138" t="s">
        <v>3268</v>
      </c>
      <c r="G548" s="135" t="str">
        <f t="shared" si="70"/>
        <v>фото1</v>
      </c>
      <c r="H548" s="136" t="str">
        <f t="shared" si="71"/>
        <v>фото2</v>
      </c>
      <c r="I548" s="48" t="s">
        <v>924</v>
      </c>
      <c r="J548" s="61">
        <v>45</v>
      </c>
      <c r="K548" s="52">
        <v>10</v>
      </c>
      <c r="L548" s="62">
        <v>31</v>
      </c>
      <c r="M548" s="42"/>
      <c r="N548" s="36">
        <f t="shared" si="72"/>
        <v>0</v>
      </c>
    </row>
    <row r="549" spans="2:14" ht="15.75">
      <c r="B549" s="68">
        <v>7184</v>
      </c>
      <c r="C549" s="131" t="s">
        <v>3825</v>
      </c>
      <c r="D549" s="131" t="s">
        <v>3826</v>
      </c>
      <c r="E549" s="139" t="s">
        <v>3269</v>
      </c>
      <c r="F549" s="138" t="s">
        <v>3270</v>
      </c>
      <c r="G549" s="135" t="str">
        <f t="shared" si="70"/>
        <v>фото1</v>
      </c>
      <c r="H549" s="136" t="str">
        <f t="shared" si="71"/>
        <v>фото2</v>
      </c>
      <c r="I549" s="48" t="s">
        <v>1705</v>
      </c>
      <c r="J549" s="61">
        <v>50</v>
      </c>
      <c r="K549" s="52">
        <v>10</v>
      </c>
      <c r="L549" s="62">
        <v>38</v>
      </c>
      <c r="M549" s="42"/>
      <c r="N549" s="36">
        <f t="shared" si="72"/>
        <v>0</v>
      </c>
    </row>
    <row r="550" spans="2:14" ht="22.5">
      <c r="B550" s="68">
        <v>4453</v>
      </c>
      <c r="C550" s="131" t="s">
        <v>3827</v>
      </c>
      <c r="D550" s="131"/>
      <c r="E550" s="137" t="s">
        <v>783</v>
      </c>
      <c r="F550" s="138" t="s">
        <v>784</v>
      </c>
      <c r="G550" s="135" t="str">
        <f t="shared" si="70"/>
        <v>фото1</v>
      </c>
      <c r="H550" s="136">
        <f t="shared" si="71"/>
      </c>
      <c r="I550" s="48" t="s">
        <v>785</v>
      </c>
      <c r="J550" s="61">
        <v>50</v>
      </c>
      <c r="K550" s="52">
        <v>10</v>
      </c>
      <c r="L550" s="62">
        <v>44</v>
      </c>
      <c r="M550" s="42"/>
      <c r="N550" s="36">
        <f t="shared" si="72"/>
        <v>0</v>
      </c>
    </row>
    <row r="551" spans="2:14" ht="15.75">
      <c r="B551" s="68">
        <v>7185</v>
      </c>
      <c r="C551" s="131" t="s">
        <v>3828</v>
      </c>
      <c r="D551" s="131"/>
      <c r="E551" s="139" t="s">
        <v>3271</v>
      </c>
      <c r="F551" s="138" t="s">
        <v>3272</v>
      </c>
      <c r="G551" s="135" t="str">
        <f t="shared" si="70"/>
        <v>фото1</v>
      </c>
      <c r="H551" s="136">
        <f t="shared" si="71"/>
      </c>
      <c r="I551" s="48" t="s">
        <v>189</v>
      </c>
      <c r="J551" s="61">
        <v>50</v>
      </c>
      <c r="K551" s="52">
        <v>10</v>
      </c>
      <c r="L551" s="62">
        <v>44</v>
      </c>
      <c r="M551" s="42"/>
      <c r="N551" s="36">
        <f t="shared" si="72"/>
        <v>0</v>
      </c>
    </row>
    <row r="552" spans="2:14" ht="15.75">
      <c r="B552" s="68">
        <v>4454</v>
      </c>
      <c r="C552" s="131" t="s">
        <v>3829</v>
      </c>
      <c r="D552" s="131"/>
      <c r="E552" s="137" t="s">
        <v>786</v>
      </c>
      <c r="F552" s="138" t="s">
        <v>787</v>
      </c>
      <c r="G552" s="135" t="str">
        <f t="shared" si="70"/>
        <v>фото1</v>
      </c>
      <c r="H552" s="136">
        <f t="shared" si="71"/>
      </c>
      <c r="I552" s="48" t="s">
        <v>788</v>
      </c>
      <c r="J552" s="61">
        <v>50</v>
      </c>
      <c r="K552" s="52">
        <v>10</v>
      </c>
      <c r="L552" s="62">
        <v>44</v>
      </c>
      <c r="M552" s="42"/>
      <c r="N552" s="36">
        <f t="shared" si="72"/>
        <v>0</v>
      </c>
    </row>
    <row r="553" spans="2:14" ht="15.75">
      <c r="B553" s="68">
        <v>4455</v>
      </c>
      <c r="C553" s="131" t="s">
        <v>3830</v>
      </c>
      <c r="D553" s="131"/>
      <c r="E553" s="137" t="s">
        <v>3273</v>
      </c>
      <c r="F553" s="138" t="s">
        <v>3274</v>
      </c>
      <c r="G553" s="135" t="str">
        <f t="shared" si="70"/>
        <v>фото1</v>
      </c>
      <c r="H553" s="136">
        <f t="shared" si="71"/>
      </c>
      <c r="I553" s="48" t="s">
        <v>3275</v>
      </c>
      <c r="J553" s="61">
        <v>50</v>
      </c>
      <c r="K553" s="52">
        <v>10</v>
      </c>
      <c r="L553" s="62">
        <v>36</v>
      </c>
      <c r="M553" s="42"/>
      <c r="N553" s="36">
        <f t="shared" si="72"/>
        <v>0</v>
      </c>
    </row>
    <row r="554" spans="2:14" ht="12.75" customHeight="1">
      <c r="B554" s="128"/>
      <c r="C554" s="120"/>
      <c r="D554" s="120"/>
      <c r="E554" s="50" t="s">
        <v>1602</v>
      </c>
      <c r="F554" s="50"/>
      <c r="G554" s="50"/>
      <c r="H554" s="50"/>
      <c r="I554" s="50"/>
      <c r="J554" s="50"/>
      <c r="K554" s="50"/>
      <c r="L554" s="50">
        <v>0</v>
      </c>
      <c r="M554" s="41"/>
      <c r="N554" s="38"/>
    </row>
    <row r="555" spans="2:14" ht="22.5">
      <c r="B555" s="68">
        <v>2896</v>
      </c>
      <c r="C555" s="131" t="s">
        <v>3831</v>
      </c>
      <c r="D555" s="131"/>
      <c r="E555" s="137" t="s">
        <v>1603</v>
      </c>
      <c r="F555" s="138" t="s">
        <v>3276</v>
      </c>
      <c r="G555" s="135" t="str">
        <f aca="true" t="shared" si="73" ref="G555:G566">HYPERLINK("http://www.gardenbulbs.ru/images/summer_CL/Lilium/"&amp;C555&amp;".jpg","фото1")</f>
        <v>фото1</v>
      </c>
      <c r="H555" s="136">
        <f aca="true" t="shared" si="74" ref="H555:H566">IF(D555&gt;0,HYPERLINK("http://www.gardenbulbs.ru/images/summer_CL/Lilium/"&amp;D555&amp;".jpg","фото2"),"")</f>
      </c>
      <c r="I555" s="48" t="s">
        <v>3277</v>
      </c>
      <c r="J555" s="61">
        <v>40</v>
      </c>
      <c r="K555" s="52">
        <v>10</v>
      </c>
      <c r="L555" s="62">
        <v>58</v>
      </c>
      <c r="M555" s="42"/>
      <c r="N555" s="36">
        <f aca="true" t="shared" si="75" ref="N555:N566">IF(ISERROR(L555*M555),0,L555*M555)</f>
        <v>0</v>
      </c>
    </row>
    <row r="556" spans="2:14" ht="22.5">
      <c r="B556" s="68">
        <v>2900</v>
      </c>
      <c r="C556" s="131" t="s">
        <v>3832</v>
      </c>
      <c r="D556" s="131"/>
      <c r="E556" s="137" t="s">
        <v>1620</v>
      </c>
      <c r="F556" s="138" t="s">
        <v>1619</v>
      </c>
      <c r="G556" s="135" t="str">
        <f t="shared" si="73"/>
        <v>фото1</v>
      </c>
      <c r="H556" s="136">
        <f t="shared" si="74"/>
      </c>
      <c r="I556" s="48" t="s">
        <v>1621</v>
      </c>
      <c r="J556" s="61">
        <v>55</v>
      </c>
      <c r="K556" s="52">
        <v>10</v>
      </c>
      <c r="L556" s="62">
        <v>50</v>
      </c>
      <c r="M556" s="42"/>
      <c r="N556" s="36">
        <f t="shared" si="75"/>
        <v>0</v>
      </c>
    </row>
    <row r="557" spans="2:14" ht="15.75">
      <c r="B557" s="68">
        <v>7267</v>
      </c>
      <c r="C557" s="131" t="s">
        <v>3833</v>
      </c>
      <c r="D557" s="131" t="s">
        <v>3834</v>
      </c>
      <c r="E557" s="139" t="s">
        <v>3278</v>
      </c>
      <c r="F557" s="138" t="s">
        <v>3279</v>
      </c>
      <c r="G557" s="135" t="str">
        <f t="shared" si="73"/>
        <v>фото1</v>
      </c>
      <c r="H557" s="136" t="str">
        <f t="shared" si="74"/>
        <v>фото2</v>
      </c>
      <c r="I557" s="48" t="s">
        <v>3280</v>
      </c>
      <c r="J557" s="61">
        <v>50</v>
      </c>
      <c r="K557" s="52">
        <v>10</v>
      </c>
      <c r="L557" s="62">
        <v>49</v>
      </c>
      <c r="M557" s="42"/>
      <c r="N557" s="36">
        <f t="shared" si="75"/>
        <v>0</v>
      </c>
    </row>
    <row r="558" spans="2:14" ht="33.75">
      <c r="B558" s="68">
        <v>444</v>
      </c>
      <c r="C558" s="131" t="s">
        <v>3835</v>
      </c>
      <c r="D558" s="131"/>
      <c r="E558" s="137" t="s">
        <v>1605</v>
      </c>
      <c r="F558" s="138" t="s">
        <v>1604</v>
      </c>
      <c r="G558" s="135" t="str">
        <f t="shared" si="73"/>
        <v>фото1</v>
      </c>
      <c r="H558" s="136">
        <f t="shared" si="74"/>
      </c>
      <c r="I558" s="48" t="s">
        <v>1606</v>
      </c>
      <c r="J558" s="61">
        <v>60</v>
      </c>
      <c r="K558" s="52">
        <v>10</v>
      </c>
      <c r="L558" s="62">
        <v>52</v>
      </c>
      <c r="M558" s="42"/>
      <c r="N558" s="36">
        <f t="shared" si="75"/>
        <v>0</v>
      </c>
    </row>
    <row r="559" spans="2:14" ht="15.75">
      <c r="B559" s="68">
        <v>7268</v>
      </c>
      <c r="C559" s="131" t="s">
        <v>3836</v>
      </c>
      <c r="D559" s="131" t="s">
        <v>3837</v>
      </c>
      <c r="E559" s="139" t="s">
        <v>3281</v>
      </c>
      <c r="F559" s="138" t="s">
        <v>3282</v>
      </c>
      <c r="G559" s="135" t="str">
        <f t="shared" si="73"/>
        <v>фото1</v>
      </c>
      <c r="H559" s="136" t="str">
        <f t="shared" si="74"/>
        <v>фото2</v>
      </c>
      <c r="I559" s="48" t="s">
        <v>2744</v>
      </c>
      <c r="J559" s="61">
        <v>45</v>
      </c>
      <c r="K559" s="52">
        <v>10</v>
      </c>
      <c r="L559" s="62">
        <v>52</v>
      </c>
      <c r="M559" s="42"/>
      <c r="N559" s="36">
        <f t="shared" si="75"/>
        <v>0</v>
      </c>
    </row>
    <row r="560" spans="2:14" ht="22.5">
      <c r="B560" s="68">
        <v>4481</v>
      </c>
      <c r="C560" s="131" t="s">
        <v>3838</v>
      </c>
      <c r="D560" s="131"/>
      <c r="E560" s="137" t="s">
        <v>789</v>
      </c>
      <c r="F560" s="138" t="s">
        <v>790</v>
      </c>
      <c r="G560" s="135" t="str">
        <f t="shared" si="73"/>
        <v>фото1</v>
      </c>
      <c r="H560" s="136">
        <f t="shared" si="74"/>
      </c>
      <c r="I560" s="48" t="s">
        <v>791</v>
      </c>
      <c r="J560" s="61" t="s">
        <v>3283</v>
      </c>
      <c r="K560" s="52">
        <v>10</v>
      </c>
      <c r="L560" s="62">
        <v>39</v>
      </c>
      <c r="M560" s="42"/>
      <c r="N560" s="36">
        <f t="shared" si="75"/>
        <v>0</v>
      </c>
    </row>
    <row r="561" spans="2:14" ht="22.5">
      <c r="B561" s="68">
        <v>3730</v>
      </c>
      <c r="C561" s="131" t="s">
        <v>3839</v>
      </c>
      <c r="D561" s="131"/>
      <c r="E561" s="137" t="s">
        <v>1608</v>
      </c>
      <c r="F561" s="138" t="s">
        <v>1607</v>
      </c>
      <c r="G561" s="135" t="str">
        <f t="shared" si="73"/>
        <v>фото1</v>
      </c>
      <c r="H561" s="136">
        <f t="shared" si="74"/>
      </c>
      <c r="I561" s="48" t="s">
        <v>1609</v>
      </c>
      <c r="J561" s="61">
        <v>45</v>
      </c>
      <c r="K561" s="52">
        <v>10</v>
      </c>
      <c r="L561" s="62">
        <v>52</v>
      </c>
      <c r="M561" s="42"/>
      <c r="N561" s="36">
        <f t="shared" si="75"/>
        <v>0</v>
      </c>
    </row>
    <row r="562" spans="2:14" ht="22.5">
      <c r="B562" s="68">
        <v>1567</v>
      </c>
      <c r="C562" s="131" t="s">
        <v>3840</v>
      </c>
      <c r="D562" s="131"/>
      <c r="E562" s="137" t="s">
        <v>1617</v>
      </c>
      <c r="F562" s="138" t="s">
        <v>1616</v>
      </c>
      <c r="G562" s="135" t="str">
        <f t="shared" si="73"/>
        <v>фото1</v>
      </c>
      <c r="H562" s="136">
        <f t="shared" si="74"/>
      </c>
      <c r="I562" s="48" t="s">
        <v>1618</v>
      </c>
      <c r="J562" s="61">
        <v>45</v>
      </c>
      <c r="K562" s="52">
        <v>10</v>
      </c>
      <c r="L562" s="62">
        <v>45</v>
      </c>
      <c r="M562" s="42"/>
      <c r="N562" s="36">
        <f t="shared" si="75"/>
        <v>0</v>
      </c>
    </row>
    <row r="563" spans="2:14" ht="22.5">
      <c r="B563" s="68">
        <v>490</v>
      </c>
      <c r="C563" s="131" t="s">
        <v>3841</v>
      </c>
      <c r="D563" s="131"/>
      <c r="E563" s="137" t="s">
        <v>1614</v>
      </c>
      <c r="F563" s="138" t="s">
        <v>1613</v>
      </c>
      <c r="G563" s="135" t="str">
        <f t="shared" si="73"/>
        <v>фото1</v>
      </c>
      <c r="H563" s="136">
        <f t="shared" si="74"/>
      </c>
      <c r="I563" s="48" t="s">
        <v>1615</v>
      </c>
      <c r="J563" s="61">
        <v>40</v>
      </c>
      <c r="K563" s="52">
        <v>10</v>
      </c>
      <c r="L563" s="62">
        <v>52</v>
      </c>
      <c r="M563" s="42"/>
      <c r="N563" s="36">
        <f t="shared" si="75"/>
        <v>0</v>
      </c>
    </row>
    <row r="564" spans="2:14" ht="22.5">
      <c r="B564" s="68">
        <v>3854</v>
      </c>
      <c r="C564" s="131" t="s">
        <v>3842</v>
      </c>
      <c r="D564" s="131"/>
      <c r="E564" s="137" t="s">
        <v>1611</v>
      </c>
      <c r="F564" s="138" t="s">
        <v>1610</v>
      </c>
      <c r="G564" s="135" t="str">
        <f t="shared" si="73"/>
        <v>фото1</v>
      </c>
      <c r="H564" s="136">
        <f t="shared" si="74"/>
      </c>
      <c r="I564" s="48" t="s">
        <v>1612</v>
      </c>
      <c r="J564" s="61">
        <v>50</v>
      </c>
      <c r="K564" s="52">
        <v>10</v>
      </c>
      <c r="L564" s="62">
        <v>60</v>
      </c>
      <c r="M564" s="42"/>
      <c r="N564" s="36">
        <f t="shared" si="75"/>
        <v>0</v>
      </c>
    </row>
    <row r="565" spans="2:14" ht="15.75">
      <c r="B565" s="68">
        <v>3857</v>
      </c>
      <c r="C565" s="131" t="s">
        <v>3843</v>
      </c>
      <c r="D565" s="131"/>
      <c r="E565" s="137" t="s">
        <v>3284</v>
      </c>
      <c r="F565" s="138" t="s">
        <v>3285</v>
      </c>
      <c r="G565" s="135" t="str">
        <f t="shared" si="73"/>
        <v>фото1</v>
      </c>
      <c r="H565" s="136">
        <f t="shared" si="74"/>
      </c>
      <c r="I565" s="48" t="s">
        <v>3286</v>
      </c>
      <c r="J565" s="61">
        <v>50</v>
      </c>
      <c r="K565" s="52">
        <v>10</v>
      </c>
      <c r="L565" s="62">
        <v>60</v>
      </c>
      <c r="M565" s="42"/>
      <c r="N565" s="36">
        <f t="shared" si="75"/>
        <v>0</v>
      </c>
    </row>
    <row r="566" spans="2:14" ht="15.75">
      <c r="B566" s="68">
        <v>1557</v>
      </c>
      <c r="C566" s="131" t="s">
        <v>3844</v>
      </c>
      <c r="D566" s="131"/>
      <c r="E566" s="137" t="s">
        <v>792</v>
      </c>
      <c r="F566" s="138" t="s">
        <v>793</v>
      </c>
      <c r="G566" s="135" t="str">
        <f t="shared" si="73"/>
        <v>фото1</v>
      </c>
      <c r="H566" s="136">
        <f t="shared" si="74"/>
      </c>
      <c r="I566" s="48" t="s">
        <v>1097</v>
      </c>
      <c r="J566" s="61">
        <v>45</v>
      </c>
      <c r="K566" s="52">
        <v>10</v>
      </c>
      <c r="L566" s="62">
        <v>52</v>
      </c>
      <c r="M566" s="42"/>
      <c r="N566" s="36">
        <f t="shared" si="75"/>
        <v>0</v>
      </c>
    </row>
    <row r="567" spans="2:14" ht="12.75" customHeight="1">
      <c r="B567" s="129"/>
      <c r="C567" s="121"/>
      <c r="D567" s="121"/>
      <c r="E567" s="47" t="s">
        <v>1622</v>
      </c>
      <c r="F567" s="47"/>
      <c r="G567" s="47"/>
      <c r="H567" s="47"/>
      <c r="I567" s="47"/>
      <c r="J567" s="47"/>
      <c r="K567" s="47"/>
      <c r="L567" s="47">
        <v>0</v>
      </c>
      <c r="M567" s="70"/>
      <c r="N567" s="39"/>
    </row>
    <row r="568" spans="2:14" ht="12.75" customHeight="1">
      <c r="B568" s="130"/>
      <c r="C568" s="122"/>
      <c r="D568" s="122"/>
      <c r="E568" s="46" t="s">
        <v>1623</v>
      </c>
      <c r="F568" s="46"/>
      <c r="G568" s="46"/>
      <c r="H568" s="46"/>
      <c r="I568" s="46"/>
      <c r="J568" s="46"/>
      <c r="K568" s="46"/>
      <c r="L568" s="46">
        <v>0</v>
      </c>
      <c r="M568" s="69"/>
      <c r="N568" s="37"/>
    </row>
    <row r="569" spans="2:14" ht="33.75">
      <c r="B569" s="68">
        <v>2903</v>
      </c>
      <c r="C569" s="131" t="s">
        <v>3526</v>
      </c>
      <c r="D569" s="131"/>
      <c r="E569" s="137" t="s">
        <v>1625</v>
      </c>
      <c r="F569" s="138" t="s">
        <v>1624</v>
      </c>
      <c r="G569" s="135" t="str">
        <f>HYPERLINK("http://www.gardenbulbs.ru/images/summer_CL/Lilium/"&amp;C569&amp;".jpg","фото1")</f>
        <v>фото1</v>
      </c>
      <c r="H569" s="136">
        <f>IF(D569&gt;0,HYPERLINK("http://www.gardenbulbs.ru/images/summer_CL/Lilium/"&amp;D569&amp;".jpg","фото2"),"")</f>
      </c>
      <c r="I569" s="48" t="s">
        <v>1100</v>
      </c>
      <c r="J569" s="61">
        <v>120</v>
      </c>
      <c r="K569" s="51">
        <v>5</v>
      </c>
      <c r="L569" s="62">
        <v>68</v>
      </c>
      <c r="M569" s="42"/>
      <c r="N569" s="36">
        <f>IF(ISERROR(L569*M569),0,L569*M569)</f>
        <v>0</v>
      </c>
    </row>
    <row r="570" spans="2:14" ht="22.5">
      <c r="B570" s="68">
        <v>1538</v>
      </c>
      <c r="C570" s="131" t="s">
        <v>3614</v>
      </c>
      <c r="D570" s="131"/>
      <c r="E570" s="137" t="s">
        <v>1627</v>
      </c>
      <c r="F570" s="138" t="s">
        <v>1626</v>
      </c>
      <c r="G570" s="135" t="str">
        <f>HYPERLINK("http://www.gardenbulbs.ru/images/summer_CL/Lilium/"&amp;C570&amp;".jpg","фото1")</f>
        <v>фото1</v>
      </c>
      <c r="H570" s="136">
        <f>IF(D570&gt;0,HYPERLINK("http://www.gardenbulbs.ru/images/summer_CL/Lilium/"&amp;D570&amp;".jpg","фото2"),"")</f>
      </c>
      <c r="I570" s="48" t="s">
        <v>1234</v>
      </c>
      <c r="J570" s="61">
        <v>110</v>
      </c>
      <c r="K570" s="51">
        <v>5</v>
      </c>
      <c r="L570" s="62">
        <v>71</v>
      </c>
      <c r="M570" s="42"/>
      <c r="N570" s="36">
        <f>IF(ISERROR(L570*M570),0,L570*M570)</f>
        <v>0</v>
      </c>
    </row>
    <row r="571" spans="2:14" ht="22.5">
      <c r="B571" s="68">
        <v>1543</v>
      </c>
      <c r="C571" s="131" t="s">
        <v>3619</v>
      </c>
      <c r="D571" s="131"/>
      <c r="E571" s="137" t="s">
        <v>3287</v>
      </c>
      <c r="F571" s="138" t="s">
        <v>3288</v>
      </c>
      <c r="G571" s="135" t="str">
        <f>HYPERLINK("http://www.gardenbulbs.ru/images/summer_CL/Lilium/"&amp;C571&amp;".jpg","фото1")</f>
        <v>фото1</v>
      </c>
      <c r="H571" s="136">
        <f>IF(D571&gt;0,HYPERLINK("http://www.gardenbulbs.ru/images/summer_CL/Lilium/"&amp;D571&amp;".jpg","фото2"),"")</f>
      </c>
      <c r="I571" s="48" t="s">
        <v>1240</v>
      </c>
      <c r="J571" s="61">
        <v>100</v>
      </c>
      <c r="K571" s="51">
        <v>5</v>
      </c>
      <c r="L571" s="62">
        <v>64</v>
      </c>
      <c r="M571" s="42"/>
      <c r="N571" s="36">
        <f>IF(ISERROR(L571*M571),0,L571*M571)</f>
        <v>0</v>
      </c>
    </row>
    <row r="572" spans="2:14" ht="12.75" customHeight="1">
      <c r="B572" s="130"/>
      <c r="C572" s="122"/>
      <c r="D572" s="122"/>
      <c r="E572" s="46" t="s">
        <v>1628</v>
      </c>
      <c r="F572" s="46"/>
      <c r="G572" s="46"/>
      <c r="H572" s="46"/>
      <c r="I572" s="46"/>
      <c r="J572" s="46"/>
      <c r="K572" s="46"/>
      <c r="L572" s="46">
        <v>0</v>
      </c>
      <c r="M572" s="69"/>
      <c r="N572" s="37"/>
    </row>
    <row r="573" spans="2:14" ht="15.75">
      <c r="B573" s="68">
        <v>1556</v>
      </c>
      <c r="C573" s="131" t="s">
        <v>3653</v>
      </c>
      <c r="D573" s="131"/>
      <c r="E573" s="137" t="s">
        <v>1630</v>
      </c>
      <c r="F573" s="138" t="s">
        <v>1629</v>
      </c>
      <c r="G573" s="135" t="str">
        <f>HYPERLINK("http://www.gardenbulbs.ru/images/summer_CL/Lilium/"&amp;C573&amp;".jpg","фото1")</f>
        <v>фото1</v>
      </c>
      <c r="H573" s="136">
        <f>IF(D573&gt;0,HYPERLINK("http://www.gardenbulbs.ru/images/summer_CL/Lilium/"&amp;D573&amp;".jpg","фото2"),"")</f>
      </c>
      <c r="I573" s="48" t="s">
        <v>1305</v>
      </c>
      <c r="J573" s="61">
        <v>120</v>
      </c>
      <c r="K573" s="51">
        <v>5</v>
      </c>
      <c r="L573" s="62">
        <v>62</v>
      </c>
      <c r="M573" s="42"/>
      <c r="N573" s="36">
        <f>IF(ISERROR(L573*M573),0,L573*M573)</f>
        <v>0</v>
      </c>
    </row>
    <row r="574" spans="2:14" ht="12.75" customHeight="1">
      <c r="B574" s="130"/>
      <c r="C574" s="122"/>
      <c r="D574" s="122"/>
      <c r="E574" s="46" t="s">
        <v>794</v>
      </c>
      <c r="F574" s="46"/>
      <c r="G574" s="46"/>
      <c r="H574" s="46"/>
      <c r="I574" s="46"/>
      <c r="J574" s="46"/>
      <c r="K574" s="46"/>
      <c r="L574" s="46">
        <v>0</v>
      </c>
      <c r="M574" s="69"/>
      <c r="N574" s="37"/>
    </row>
    <row r="575" spans="2:14" ht="22.5">
      <c r="B575" s="68">
        <v>1566</v>
      </c>
      <c r="C575" s="131" t="s">
        <v>3845</v>
      </c>
      <c r="D575" s="131"/>
      <c r="E575" s="137" t="s">
        <v>797</v>
      </c>
      <c r="F575" s="138" t="s">
        <v>798</v>
      </c>
      <c r="G575" s="135" t="str">
        <f>HYPERLINK("http://www.gardenbulbs.ru/images/summer_CL/Lilium/"&amp;C575&amp;".jpg","фото1")</f>
        <v>фото1</v>
      </c>
      <c r="H575" s="136">
        <f>IF(D575&gt;0,HYPERLINK("http://www.gardenbulbs.ru/images/summer_CL/Lilium/"&amp;D575&amp;".jpg","фото2"),"")</f>
      </c>
      <c r="I575" s="48" t="s">
        <v>1512</v>
      </c>
      <c r="J575" s="61">
        <v>120</v>
      </c>
      <c r="K575" s="51">
        <v>5</v>
      </c>
      <c r="L575" s="62">
        <v>71</v>
      </c>
      <c r="M575" s="42"/>
      <c r="N575" s="36">
        <f>IF(ISERROR(L575*M575),0,L575*M575)</f>
        <v>0</v>
      </c>
    </row>
    <row r="576" spans="2:14" ht="15.75">
      <c r="B576" s="68">
        <v>1482</v>
      </c>
      <c r="C576" s="131" t="s">
        <v>3775</v>
      </c>
      <c r="D576" s="131"/>
      <c r="E576" s="137" t="s">
        <v>795</v>
      </c>
      <c r="F576" s="138" t="s">
        <v>796</v>
      </c>
      <c r="G576" s="135" t="str">
        <f>HYPERLINK("http://www.gardenbulbs.ru/images/summer_CL/Lilium/"&amp;C576&amp;".jpg","фото1")</f>
        <v>фото1</v>
      </c>
      <c r="H576" s="136">
        <f>IF(D576&gt;0,HYPERLINK("http://www.gardenbulbs.ru/images/summer_CL/Lilium/"&amp;D576&amp;".jpg","фото2"),"")</f>
      </c>
      <c r="I576" s="48" t="s">
        <v>1389</v>
      </c>
      <c r="J576" s="61">
        <v>105</v>
      </c>
      <c r="K576" s="51">
        <v>5</v>
      </c>
      <c r="L576" s="62">
        <v>67</v>
      </c>
      <c r="M576" s="42"/>
      <c r="N576" s="36">
        <f>IF(ISERROR(L576*M576),0,L576*M576)</f>
        <v>0</v>
      </c>
    </row>
  </sheetData>
  <sheetProtection sort="0" autoFilter="0"/>
  <mergeCells count="11">
    <mergeCell ref="A2:A3"/>
    <mergeCell ref="B2:B3"/>
    <mergeCell ref="E2:F3"/>
    <mergeCell ref="C2:C3"/>
    <mergeCell ref="D2:D3"/>
    <mergeCell ref="B1:I1"/>
    <mergeCell ref="J2:J3"/>
    <mergeCell ref="I2:I3"/>
    <mergeCell ref="K1:M1"/>
    <mergeCell ref="K2:M2"/>
    <mergeCell ref="G2:H3"/>
  </mergeCells>
  <printOptions horizontalCentered="1"/>
  <pageMargins left="0.15748031496062992" right="0.15748031496062992" top="0.6299212598425197" bottom="0.5905511811023623" header="0.15748031496062992" footer="0.15748031496062992"/>
  <pageSetup fitToHeight="5" horizontalDpi="600" verticalDpi="600" orientation="portrait" paperSize="9" scale="74" r:id="rId2"/>
  <headerFooter alignWithMargins="0">
    <oddHeader>&amp;L&amp;8Прайс для предварительных заказов
действителен до 08-06-2014
&amp;C&amp;"Arial Cyr,полужирный"&amp;12Прайс-лист
"COLOR LINE"
&amp;RЗаявки присылайте
на  эл. адрес gardenbulbs@yandex.ru 
тел.: (495) 974-88-36, 935-86-42</oddHeader>
    <oddFooter>&amp;Lgardenbulbs@yandex.ru&amp;CСтраница &amp;P из &amp;N&amp;Rwww.gardenbulbs.ru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6"/>
  </sheetPr>
  <dimension ref="A1:N1107"/>
  <sheetViews>
    <sheetView view="pageBreakPreview" zoomScaleSheetLayoutView="100" zoomScalePageLayoutView="0" workbookViewId="0" topLeftCell="B1">
      <pane ySplit="3" topLeftCell="A4" activePane="bottomLeft" state="frozen"/>
      <selection pane="topLeft" activeCell="A1" sqref="A1"/>
      <selection pane="bottomLeft" activeCell="B1" sqref="A1:IV3"/>
    </sheetView>
  </sheetViews>
  <sheetFormatPr defaultColWidth="9.00390625" defaultRowHeight="12.75"/>
  <cols>
    <col min="1" max="1" width="3.875" style="106" hidden="1" customWidth="1"/>
    <col min="2" max="2" width="6.375" style="12" customWidth="1"/>
    <col min="3" max="4" width="6.375" style="12" hidden="1" customWidth="1"/>
    <col min="5" max="5" width="18.00390625" style="18" customWidth="1"/>
    <col min="6" max="6" width="19.875" style="28" customWidth="1"/>
    <col min="7" max="7" width="5.625" style="28" customWidth="1"/>
    <col min="8" max="8" width="5.25390625" style="28" customWidth="1"/>
    <col min="9" max="9" width="36.125" style="29" customWidth="1"/>
    <col min="10" max="10" width="6.25390625" style="30" customWidth="1"/>
    <col min="11" max="11" width="7.75390625" style="33" customWidth="1"/>
    <col min="12" max="12" width="9.75390625" style="29" customWidth="1"/>
    <col min="13" max="13" width="9.25390625" style="32" customWidth="1"/>
    <col min="14" max="14" width="6.25390625" style="31" customWidth="1"/>
    <col min="15" max="15" width="16.375" style="17" customWidth="1"/>
    <col min="16" max="16384" width="9.125" style="17" customWidth="1"/>
  </cols>
  <sheetData>
    <row r="1" spans="2:14" ht="26.25" customHeight="1" thickBot="1">
      <c r="B1" s="211" t="s">
        <v>5560</v>
      </c>
      <c r="C1" s="211"/>
      <c r="D1" s="211"/>
      <c r="E1" s="211"/>
      <c r="F1" s="211"/>
      <c r="G1" s="211"/>
      <c r="H1" s="211"/>
      <c r="I1" s="211"/>
      <c r="J1" s="13"/>
      <c r="K1" s="212"/>
      <c r="L1" s="213"/>
      <c r="M1" s="214"/>
      <c r="N1" s="14"/>
    </row>
    <row r="2" spans="1:13" s="1" customFormat="1" ht="12" customHeight="1" thickBot="1">
      <c r="A2" s="205"/>
      <c r="B2" s="204"/>
      <c r="C2" s="204"/>
      <c r="D2" s="204"/>
      <c r="E2" s="207"/>
      <c r="F2" s="208"/>
      <c r="G2" s="196"/>
      <c r="H2" s="197"/>
      <c r="I2" s="202"/>
      <c r="J2" s="200"/>
      <c r="K2" s="193" t="s">
        <v>149</v>
      </c>
      <c r="L2" s="194"/>
      <c r="M2" s="195"/>
    </row>
    <row r="3" spans="1:13" s="1" customFormat="1" ht="40.5" customHeight="1" thickBot="1">
      <c r="A3" s="206"/>
      <c r="B3" s="206"/>
      <c r="C3" s="206"/>
      <c r="D3" s="206"/>
      <c r="E3" s="209"/>
      <c r="F3" s="210"/>
      <c r="G3" s="198"/>
      <c r="H3" s="199"/>
      <c r="I3" s="203"/>
      <c r="J3" s="201"/>
      <c r="K3" s="2" t="s">
        <v>5557</v>
      </c>
      <c r="L3" s="2" t="s">
        <v>5559</v>
      </c>
      <c r="M3" s="3" t="s">
        <v>5558</v>
      </c>
    </row>
    <row r="4" spans="1:14" s="19" customFormat="1" ht="18.75">
      <c r="A4" s="107">
        <v>1</v>
      </c>
      <c r="B4" s="143" t="s">
        <v>2323</v>
      </c>
      <c r="C4" s="144"/>
      <c r="D4" s="144"/>
      <c r="E4" s="143"/>
      <c r="F4" s="145"/>
      <c r="G4" s="146"/>
      <c r="H4" s="146"/>
      <c r="I4" s="145"/>
      <c r="J4" s="146"/>
      <c r="K4" s="147"/>
      <c r="L4" s="147"/>
      <c r="M4" s="147"/>
      <c r="N4" s="147"/>
    </row>
    <row r="5" spans="1:14" s="19" customFormat="1" ht="12.75">
      <c r="A5" s="107">
        <v>2</v>
      </c>
      <c r="B5" s="72"/>
      <c r="C5" s="72"/>
      <c r="D5" s="72"/>
      <c r="E5" s="114" t="s">
        <v>2324</v>
      </c>
      <c r="F5" s="73"/>
      <c r="G5" s="74"/>
      <c r="H5" s="74"/>
      <c r="I5" s="154"/>
      <c r="J5" s="74"/>
      <c r="K5" s="75"/>
      <c r="L5" s="74"/>
      <c r="M5" s="74"/>
      <c r="N5" s="74"/>
    </row>
    <row r="6" spans="1:14" s="21" customFormat="1" ht="38.25">
      <c r="A6" s="107">
        <v>3</v>
      </c>
      <c r="B6" s="111">
        <v>1466</v>
      </c>
      <c r="C6" s="76" t="s">
        <v>3846</v>
      </c>
      <c r="D6" s="76"/>
      <c r="E6" s="158" t="s">
        <v>1663</v>
      </c>
      <c r="F6" s="49" t="s">
        <v>2325</v>
      </c>
      <c r="G6" s="113" t="str">
        <f aca="true" t="shared" si="0" ref="G6:G37">HYPERLINK("http://www.gardenbulbs.ru/images/summer_CL/Tulip/"&amp;C6&amp;".jpg","фото")</f>
        <v>фото</v>
      </c>
      <c r="H6" s="63">
        <f aca="true" t="shared" si="1" ref="H6:H37">IF(D6&gt;0,HYPERLINK("http://www.gardenbulbs.ru/images/summer_CL/Tulip/"&amp;D6&amp;".jpg","фото2"),"")</f>
      </c>
      <c r="I6" s="77" t="s">
        <v>375</v>
      </c>
      <c r="J6" s="63" t="s">
        <v>2326</v>
      </c>
      <c r="K6" s="78">
        <v>7</v>
      </c>
      <c r="L6" s="110">
        <v>47</v>
      </c>
      <c r="M6" s="112"/>
      <c r="N6" s="63" t="s">
        <v>160</v>
      </c>
    </row>
    <row r="7" spans="1:14" s="21" customFormat="1" ht="51">
      <c r="A7" s="107">
        <v>46</v>
      </c>
      <c r="B7" s="111">
        <v>3306</v>
      </c>
      <c r="C7" s="76" t="s">
        <v>3926</v>
      </c>
      <c r="D7" s="76"/>
      <c r="E7" s="158" t="s">
        <v>1663</v>
      </c>
      <c r="F7" s="49" t="s">
        <v>2327</v>
      </c>
      <c r="G7" s="113" t="str">
        <f t="shared" si="0"/>
        <v>фото</v>
      </c>
      <c r="H7" s="63">
        <f t="shared" si="1"/>
      </c>
      <c r="I7" s="77" t="s">
        <v>376</v>
      </c>
      <c r="J7" s="63" t="s">
        <v>2326</v>
      </c>
      <c r="K7" s="78">
        <v>7</v>
      </c>
      <c r="L7" s="110">
        <v>115</v>
      </c>
      <c r="M7" s="112"/>
      <c r="N7" s="63"/>
    </row>
    <row r="8" spans="1:14" s="22" customFormat="1" ht="25.5">
      <c r="A8" s="107">
        <v>7</v>
      </c>
      <c r="B8" s="111">
        <v>2452</v>
      </c>
      <c r="C8" s="76" t="s">
        <v>3853</v>
      </c>
      <c r="D8" s="76"/>
      <c r="E8" s="158" t="s">
        <v>1663</v>
      </c>
      <c r="F8" s="49" t="s">
        <v>2328</v>
      </c>
      <c r="G8" s="113" t="str">
        <f t="shared" si="0"/>
        <v>фото</v>
      </c>
      <c r="H8" s="63">
        <f t="shared" si="1"/>
      </c>
      <c r="I8" s="80" t="s">
        <v>3854</v>
      </c>
      <c r="J8" s="63" t="s">
        <v>2329</v>
      </c>
      <c r="K8" s="78">
        <v>10</v>
      </c>
      <c r="L8" s="110">
        <v>24</v>
      </c>
      <c r="M8" s="112"/>
      <c r="N8" s="63"/>
    </row>
    <row r="9" spans="1:14" s="21" customFormat="1" ht="38.25">
      <c r="A9" s="107">
        <v>4</v>
      </c>
      <c r="B9" s="111">
        <v>3310</v>
      </c>
      <c r="C9" s="76" t="s">
        <v>3847</v>
      </c>
      <c r="D9" s="76"/>
      <c r="E9" s="158" t="s">
        <v>1663</v>
      </c>
      <c r="F9" s="49" t="s">
        <v>2330</v>
      </c>
      <c r="G9" s="113" t="str">
        <f t="shared" si="0"/>
        <v>фото</v>
      </c>
      <c r="H9" s="63">
        <f t="shared" si="1"/>
      </c>
      <c r="I9" s="77" t="s">
        <v>377</v>
      </c>
      <c r="J9" s="63" t="s">
        <v>2329</v>
      </c>
      <c r="K9" s="78">
        <v>10</v>
      </c>
      <c r="L9" s="110">
        <v>44</v>
      </c>
      <c r="M9" s="112"/>
      <c r="N9" s="63"/>
    </row>
    <row r="10" spans="1:14" s="22" customFormat="1" ht="25.5">
      <c r="A10" s="107">
        <v>5</v>
      </c>
      <c r="B10" s="111">
        <v>1358</v>
      </c>
      <c r="C10" s="76" t="s">
        <v>3848</v>
      </c>
      <c r="D10" s="76"/>
      <c r="E10" s="158" t="s">
        <v>1663</v>
      </c>
      <c r="F10" s="49" t="s">
        <v>2331</v>
      </c>
      <c r="G10" s="113" t="str">
        <f t="shared" si="0"/>
        <v>фото</v>
      </c>
      <c r="H10" s="63">
        <f t="shared" si="1"/>
      </c>
      <c r="I10" s="79" t="s">
        <v>3849</v>
      </c>
      <c r="J10" s="63" t="s">
        <v>2326</v>
      </c>
      <c r="K10" s="78">
        <v>10</v>
      </c>
      <c r="L10" s="110">
        <v>36</v>
      </c>
      <c r="M10" s="112"/>
      <c r="N10" s="63"/>
    </row>
    <row r="11" spans="1:14" s="21" customFormat="1" ht="38.25">
      <c r="A11" s="107">
        <v>6</v>
      </c>
      <c r="B11" s="111">
        <v>822</v>
      </c>
      <c r="C11" s="76" t="s">
        <v>3850</v>
      </c>
      <c r="D11" s="76"/>
      <c r="E11" s="158" t="s">
        <v>1663</v>
      </c>
      <c r="F11" s="49" t="s">
        <v>3851</v>
      </c>
      <c r="G11" s="113" t="str">
        <f t="shared" si="0"/>
        <v>фото</v>
      </c>
      <c r="H11" s="63">
        <f t="shared" si="1"/>
      </c>
      <c r="I11" s="80" t="s">
        <v>3852</v>
      </c>
      <c r="J11" s="63" t="s">
        <v>2326</v>
      </c>
      <c r="K11" s="78">
        <v>7</v>
      </c>
      <c r="L11" s="110">
        <v>41</v>
      </c>
      <c r="M11" s="112"/>
      <c r="N11" s="63" t="s">
        <v>2859</v>
      </c>
    </row>
    <row r="12" spans="1:14" s="21" customFormat="1" ht="38.25">
      <c r="A12" s="107">
        <v>8</v>
      </c>
      <c r="B12" s="111">
        <v>196</v>
      </c>
      <c r="C12" s="76" t="s">
        <v>3855</v>
      </c>
      <c r="D12" s="76"/>
      <c r="E12" s="158" t="s">
        <v>1663</v>
      </c>
      <c r="F12" s="49" t="s">
        <v>3856</v>
      </c>
      <c r="G12" s="113" t="str">
        <f t="shared" si="0"/>
        <v>фото</v>
      </c>
      <c r="H12" s="63">
        <f t="shared" si="1"/>
      </c>
      <c r="I12" s="80" t="s">
        <v>3857</v>
      </c>
      <c r="J12" s="63" t="s">
        <v>2326</v>
      </c>
      <c r="K12" s="82">
        <v>10</v>
      </c>
      <c r="L12" s="110">
        <v>40</v>
      </c>
      <c r="M12" s="112"/>
      <c r="N12" s="63" t="s">
        <v>2859</v>
      </c>
    </row>
    <row r="13" spans="1:14" s="22" customFormat="1" ht="25.5">
      <c r="A13" s="107">
        <v>10</v>
      </c>
      <c r="B13" s="111">
        <v>35</v>
      </c>
      <c r="C13" s="83" t="s">
        <v>3859</v>
      </c>
      <c r="D13" s="83"/>
      <c r="E13" s="159" t="s">
        <v>1663</v>
      </c>
      <c r="F13" s="160" t="s">
        <v>2332</v>
      </c>
      <c r="G13" s="113" t="str">
        <f t="shared" si="0"/>
        <v>фото</v>
      </c>
      <c r="H13" s="63">
        <f t="shared" si="1"/>
      </c>
      <c r="I13" s="80" t="s">
        <v>3860</v>
      </c>
      <c r="J13" s="84" t="s">
        <v>2326</v>
      </c>
      <c r="K13" s="82">
        <v>10</v>
      </c>
      <c r="L13" s="110">
        <v>44</v>
      </c>
      <c r="M13" s="112"/>
      <c r="N13" s="63"/>
    </row>
    <row r="14" spans="1:14" s="22" customFormat="1" ht="15.75">
      <c r="A14" s="107">
        <v>9</v>
      </c>
      <c r="B14" s="111">
        <v>1356</v>
      </c>
      <c r="C14" s="76" t="s">
        <v>3858</v>
      </c>
      <c r="D14" s="76"/>
      <c r="E14" s="159" t="s">
        <v>1663</v>
      </c>
      <c r="F14" s="49" t="s">
        <v>2333</v>
      </c>
      <c r="G14" s="113" t="str">
        <f t="shared" si="0"/>
        <v>фото</v>
      </c>
      <c r="H14" s="63">
        <f t="shared" si="1"/>
      </c>
      <c r="I14" s="81" t="s">
        <v>378</v>
      </c>
      <c r="J14" s="63" t="s">
        <v>2334</v>
      </c>
      <c r="K14" s="82">
        <v>10</v>
      </c>
      <c r="L14" s="110">
        <v>24</v>
      </c>
      <c r="M14" s="112"/>
      <c r="N14" s="63"/>
    </row>
    <row r="15" spans="1:14" s="21" customFormat="1" ht="38.25">
      <c r="A15" s="107">
        <v>12</v>
      </c>
      <c r="B15" s="111">
        <v>2454</v>
      </c>
      <c r="C15" s="76" t="s">
        <v>3863</v>
      </c>
      <c r="D15" s="76"/>
      <c r="E15" s="158" t="s">
        <v>1663</v>
      </c>
      <c r="F15" s="49" t="s">
        <v>2335</v>
      </c>
      <c r="G15" s="113" t="str">
        <f t="shared" si="0"/>
        <v>фото</v>
      </c>
      <c r="H15" s="63">
        <f t="shared" si="1"/>
      </c>
      <c r="I15" s="79" t="s">
        <v>3864</v>
      </c>
      <c r="J15" s="63" t="s">
        <v>2336</v>
      </c>
      <c r="K15" s="78">
        <v>10</v>
      </c>
      <c r="L15" s="110">
        <v>30</v>
      </c>
      <c r="M15" s="112"/>
      <c r="N15" s="63"/>
    </row>
    <row r="16" spans="1:14" s="22" customFormat="1" ht="38.25">
      <c r="A16" s="107">
        <v>11</v>
      </c>
      <c r="B16" s="111">
        <v>6796</v>
      </c>
      <c r="C16" s="76" t="s">
        <v>3861</v>
      </c>
      <c r="D16" s="76" t="s">
        <v>3862</v>
      </c>
      <c r="E16" s="158" t="s">
        <v>1663</v>
      </c>
      <c r="F16" s="49" t="s">
        <v>379</v>
      </c>
      <c r="G16" s="113" t="str">
        <f t="shared" si="0"/>
        <v>фото</v>
      </c>
      <c r="H16" s="63" t="str">
        <f t="shared" si="1"/>
        <v>фото2</v>
      </c>
      <c r="I16" s="85" t="s">
        <v>380</v>
      </c>
      <c r="J16" s="63" t="s">
        <v>2326</v>
      </c>
      <c r="K16" s="78">
        <v>10</v>
      </c>
      <c r="L16" s="110">
        <v>49</v>
      </c>
      <c r="M16" s="112"/>
      <c r="N16" s="63" t="s">
        <v>374</v>
      </c>
    </row>
    <row r="17" spans="1:14" s="22" customFormat="1" ht="38.25">
      <c r="A17" s="107">
        <v>13</v>
      </c>
      <c r="B17" s="111">
        <v>1497</v>
      </c>
      <c r="C17" s="76" t="s">
        <v>3865</v>
      </c>
      <c r="D17" s="76" t="s">
        <v>3866</v>
      </c>
      <c r="E17" s="158" t="s">
        <v>1663</v>
      </c>
      <c r="F17" s="49" t="s">
        <v>3867</v>
      </c>
      <c r="G17" s="113" t="str">
        <f t="shared" si="0"/>
        <v>фото</v>
      </c>
      <c r="H17" s="63" t="str">
        <f t="shared" si="1"/>
        <v>фото2</v>
      </c>
      <c r="I17" s="80" t="s">
        <v>3868</v>
      </c>
      <c r="J17" s="63" t="s">
        <v>2326</v>
      </c>
      <c r="K17" s="78">
        <v>7</v>
      </c>
      <c r="L17" s="110">
        <v>66</v>
      </c>
      <c r="M17" s="112"/>
      <c r="N17" s="63" t="s">
        <v>2859</v>
      </c>
    </row>
    <row r="18" spans="1:14" s="22" customFormat="1" ht="25.5">
      <c r="A18" s="107">
        <v>14</v>
      </c>
      <c r="B18" s="111">
        <v>3330</v>
      </c>
      <c r="C18" s="83" t="s">
        <v>3869</v>
      </c>
      <c r="D18" s="83"/>
      <c r="E18" s="159" t="s">
        <v>1663</v>
      </c>
      <c r="F18" s="160" t="s">
        <v>2337</v>
      </c>
      <c r="G18" s="113" t="str">
        <f t="shared" si="0"/>
        <v>фото</v>
      </c>
      <c r="H18" s="63">
        <f t="shared" si="1"/>
      </c>
      <c r="I18" s="77" t="s">
        <v>381</v>
      </c>
      <c r="J18" s="84" t="s">
        <v>2326</v>
      </c>
      <c r="K18" s="82">
        <v>10</v>
      </c>
      <c r="L18" s="110">
        <v>35</v>
      </c>
      <c r="M18" s="112"/>
      <c r="N18" s="63"/>
    </row>
    <row r="19" spans="1:14" s="21" customFormat="1" ht="38.25">
      <c r="A19" s="107">
        <v>15</v>
      </c>
      <c r="B19" s="111">
        <v>2939</v>
      </c>
      <c r="C19" s="76" t="s">
        <v>3870</v>
      </c>
      <c r="D19" s="76" t="s">
        <v>3871</v>
      </c>
      <c r="E19" s="158" t="s">
        <v>1663</v>
      </c>
      <c r="F19" s="49" t="s">
        <v>2338</v>
      </c>
      <c r="G19" s="113" t="str">
        <f t="shared" si="0"/>
        <v>фото</v>
      </c>
      <c r="H19" s="63" t="str">
        <f t="shared" si="1"/>
        <v>фото2</v>
      </c>
      <c r="I19" s="80" t="s">
        <v>382</v>
      </c>
      <c r="J19" s="63" t="s">
        <v>2326</v>
      </c>
      <c r="K19" s="78">
        <v>7</v>
      </c>
      <c r="L19" s="110">
        <v>77</v>
      </c>
      <c r="M19" s="112"/>
      <c r="N19" s="63"/>
    </row>
    <row r="20" spans="1:14" s="21" customFormat="1" ht="38.25">
      <c r="A20" s="107">
        <v>78</v>
      </c>
      <c r="B20" s="111">
        <v>6846</v>
      </c>
      <c r="C20" s="76" t="s">
        <v>3987</v>
      </c>
      <c r="D20" s="76" t="s">
        <v>3988</v>
      </c>
      <c r="E20" s="158" t="s">
        <v>1663</v>
      </c>
      <c r="F20" s="49" t="s">
        <v>383</v>
      </c>
      <c r="G20" s="113" t="str">
        <f t="shared" si="0"/>
        <v>фото</v>
      </c>
      <c r="H20" s="63" t="str">
        <f t="shared" si="1"/>
        <v>фото2</v>
      </c>
      <c r="I20" s="85" t="s">
        <v>384</v>
      </c>
      <c r="J20" s="63" t="s">
        <v>2326</v>
      </c>
      <c r="K20" s="78">
        <v>7</v>
      </c>
      <c r="L20" s="110">
        <v>77</v>
      </c>
      <c r="M20" s="112"/>
      <c r="N20" s="63" t="s">
        <v>374</v>
      </c>
    </row>
    <row r="21" spans="1:14" s="22" customFormat="1" ht="25.5">
      <c r="A21" s="107">
        <v>39</v>
      </c>
      <c r="B21" s="111">
        <v>2678</v>
      </c>
      <c r="C21" s="76" t="s">
        <v>3913</v>
      </c>
      <c r="D21" s="76"/>
      <c r="E21" s="158" t="s">
        <v>1663</v>
      </c>
      <c r="F21" s="49" t="s">
        <v>2339</v>
      </c>
      <c r="G21" s="113" t="str">
        <f t="shared" si="0"/>
        <v>фото</v>
      </c>
      <c r="H21" s="63">
        <f t="shared" si="1"/>
      </c>
      <c r="I21" s="77" t="s">
        <v>385</v>
      </c>
      <c r="J21" s="63" t="s">
        <v>2329</v>
      </c>
      <c r="K21" s="78">
        <v>10</v>
      </c>
      <c r="L21" s="110">
        <v>44</v>
      </c>
      <c r="M21" s="112"/>
      <c r="N21" s="63"/>
    </row>
    <row r="22" spans="1:14" s="22" customFormat="1" ht="63.75">
      <c r="A22" s="107">
        <v>40</v>
      </c>
      <c r="B22" s="111">
        <v>2658</v>
      </c>
      <c r="C22" s="76" t="s">
        <v>5334</v>
      </c>
      <c r="D22" s="76"/>
      <c r="E22" s="159" t="s">
        <v>1663</v>
      </c>
      <c r="F22" s="49" t="s">
        <v>3914</v>
      </c>
      <c r="G22" s="113" t="str">
        <f t="shared" si="0"/>
        <v>фото</v>
      </c>
      <c r="H22" s="63">
        <f t="shared" si="1"/>
      </c>
      <c r="I22" s="85" t="s">
        <v>404</v>
      </c>
      <c r="J22" s="63" t="s">
        <v>2329</v>
      </c>
      <c r="K22" s="82">
        <v>10</v>
      </c>
      <c r="L22" s="110">
        <v>228</v>
      </c>
      <c r="M22" s="112"/>
      <c r="N22" s="63" t="s">
        <v>2859</v>
      </c>
    </row>
    <row r="23" spans="1:14" s="21" customFormat="1" ht="51">
      <c r="A23" s="107">
        <v>41</v>
      </c>
      <c r="B23" s="111">
        <v>7521</v>
      </c>
      <c r="C23" s="76" t="s">
        <v>3915</v>
      </c>
      <c r="D23" s="76"/>
      <c r="E23" s="158" t="s">
        <v>1663</v>
      </c>
      <c r="F23" s="49" t="s">
        <v>3916</v>
      </c>
      <c r="G23" s="113" t="str">
        <f t="shared" si="0"/>
        <v>фото</v>
      </c>
      <c r="H23" s="63">
        <f t="shared" si="1"/>
      </c>
      <c r="I23" s="80" t="s">
        <v>3917</v>
      </c>
      <c r="J23" s="63" t="s">
        <v>2351</v>
      </c>
      <c r="K23" s="78">
        <v>10</v>
      </c>
      <c r="L23" s="110">
        <v>42</v>
      </c>
      <c r="M23" s="112"/>
      <c r="N23" s="63" t="s">
        <v>2859</v>
      </c>
    </row>
    <row r="24" spans="1:14" s="21" customFormat="1" ht="38.25">
      <c r="A24" s="107">
        <v>42</v>
      </c>
      <c r="B24" s="111">
        <v>2987</v>
      </c>
      <c r="C24" s="76" t="s">
        <v>3918</v>
      </c>
      <c r="D24" s="76"/>
      <c r="E24" s="159" t="s">
        <v>1663</v>
      </c>
      <c r="F24" s="49" t="s">
        <v>2340</v>
      </c>
      <c r="G24" s="113" t="str">
        <f t="shared" si="0"/>
        <v>фото</v>
      </c>
      <c r="H24" s="63">
        <f t="shared" si="1"/>
      </c>
      <c r="I24" s="86" t="s">
        <v>386</v>
      </c>
      <c r="J24" s="63" t="s">
        <v>2326</v>
      </c>
      <c r="K24" s="82">
        <v>10</v>
      </c>
      <c r="L24" s="110">
        <v>34</v>
      </c>
      <c r="M24" s="112"/>
      <c r="N24" s="63"/>
    </row>
    <row r="25" spans="1:14" s="21" customFormat="1" ht="51">
      <c r="A25" s="107">
        <v>24</v>
      </c>
      <c r="B25" s="111">
        <v>6807</v>
      </c>
      <c r="C25" s="76" t="s">
        <v>3884</v>
      </c>
      <c r="D25" s="76" t="s">
        <v>3885</v>
      </c>
      <c r="E25" s="158" t="s">
        <v>1663</v>
      </c>
      <c r="F25" s="49" t="s">
        <v>387</v>
      </c>
      <c r="G25" s="113" t="str">
        <f t="shared" si="0"/>
        <v>фото</v>
      </c>
      <c r="H25" s="63" t="str">
        <f t="shared" si="1"/>
        <v>фото2</v>
      </c>
      <c r="I25" s="85" t="s">
        <v>3886</v>
      </c>
      <c r="J25" s="63" t="s">
        <v>2326</v>
      </c>
      <c r="K25" s="78">
        <v>5</v>
      </c>
      <c r="L25" s="110">
        <v>78</v>
      </c>
      <c r="M25" s="112"/>
      <c r="N25" s="63" t="s">
        <v>374</v>
      </c>
    </row>
    <row r="26" spans="1:14" s="22" customFormat="1" ht="38.25">
      <c r="A26" s="107">
        <v>23</v>
      </c>
      <c r="B26" s="111">
        <v>2940</v>
      </c>
      <c r="C26" s="83" t="s">
        <v>3883</v>
      </c>
      <c r="D26" s="83"/>
      <c r="E26" s="159" t="s">
        <v>1663</v>
      </c>
      <c r="F26" s="160" t="s">
        <v>2341</v>
      </c>
      <c r="G26" s="113" t="str">
        <f t="shared" si="0"/>
        <v>фото</v>
      </c>
      <c r="H26" s="63">
        <f t="shared" si="1"/>
      </c>
      <c r="I26" s="77" t="s">
        <v>388</v>
      </c>
      <c r="J26" s="84" t="s">
        <v>2326</v>
      </c>
      <c r="K26" s="82">
        <v>7</v>
      </c>
      <c r="L26" s="110">
        <v>84</v>
      </c>
      <c r="M26" s="112"/>
      <c r="N26" s="63"/>
    </row>
    <row r="27" spans="1:14" s="21" customFormat="1" ht="76.5">
      <c r="A27" s="107">
        <v>43</v>
      </c>
      <c r="B27" s="111">
        <v>3352</v>
      </c>
      <c r="C27" s="76" t="s">
        <v>3919</v>
      </c>
      <c r="D27" s="76" t="s">
        <v>3920</v>
      </c>
      <c r="E27" s="159" t="s">
        <v>1663</v>
      </c>
      <c r="F27" s="49" t="s">
        <v>2342</v>
      </c>
      <c r="G27" s="113" t="str">
        <f t="shared" si="0"/>
        <v>фото</v>
      </c>
      <c r="H27" s="63" t="str">
        <f t="shared" si="1"/>
        <v>фото2</v>
      </c>
      <c r="I27" s="87" t="s">
        <v>389</v>
      </c>
      <c r="J27" s="63" t="s">
        <v>2326</v>
      </c>
      <c r="K27" s="82">
        <v>10</v>
      </c>
      <c r="L27" s="110">
        <v>32</v>
      </c>
      <c r="M27" s="112"/>
      <c r="N27" s="63"/>
    </row>
    <row r="28" spans="1:14" s="22" customFormat="1" ht="25.5">
      <c r="A28" s="107">
        <v>21</v>
      </c>
      <c r="B28" s="111">
        <v>6804</v>
      </c>
      <c r="C28" s="76" t="s">
        <v>3879</v>
      </c>
      <c r="D28" s="76" t="s">
        <v>3880</v>
      </c>
      <c r="E28" s="158" t="s">
        <v>1663</v>
      </c>
      <c r="F28" s="49" t="s">
        <v>390</v>
      </c>
      <c r="G28" s="113" t="str">
        <f t="shared" si="0"/>
        <v>фото</v>
      </c>
      <c r="H28" s="63" t="str">
        <f t="shared" si="1"/>
        <v>фото2</v>
      </c>
      <c r="I28" s="85" t="s">
        <v>3881</v>
      </c>
      <c r="J28" s="63" t="s">
        <v>2326</v>
      </c>
      <c r="K28" s="78">
        <v>10</v>
      </c>
      <c r="L28" s="110">
        <v>33</v>
      </c>
      <c r="M28" s="112"/>
      <c r="N28" s="63" t="s">
        <v>374</v>
      </c>
    </row>
    <row r="29" spans="1:14" s="22" customFormat="1" ht="38.25">
      <c r="A29" s="107">
        <v>26</v>
      </c>
      <c r="B29" s="111">
        <v>7517</v>
      </c>
      <c r="C29" s="76" t="s">
        <v>3890</v>
      </c>
      <c r="D29" s="76"/>
      <c r="E29" s="158" t="s">
        <v>1663</v>
      </c>
      <c r="F29" s="49" t="s">
        <v>3891</v>
      </c>
      <c r="G29" s="113" t="str">
        <f t="shared" si="0"/>
        <v>фото</v>
      </c>
      <c r="H29" s="63">
        <f t="shared" si="1"/>
      </c>
      <c r="I29" s="80" t="s">
        <v>3892</v>
      </c>
      <c r="J29" s="63" t="s">
        <v>2326</v>
      </c>
      <c r="K29" s="78">
        <v>10</v>
      </c>
      <c r="L29" s="110">
        <v>47</v>
      </c>
      <c r="M29" s="112"/>
      <c r="N29" s="63" t="s">
        <v>2859</v>
      </c>
    </row>
    <row r="30" spans="1:14" s="22" customFormat="1" ht="25.5">
      <c r="A30" s="107">
        <v>47</v>
      </c>
      <c r="B30" s="111">
        <v>1361</v>
      </c>
      <c r="C30" s="76" t="s">
        <v>3927</v>
      </c>
      <c r="D30" s="76"/>
      <c r="E30" s="158" t="s">
        <v>1663</v>
      </c>
      <c r="F30" s="49" t="s">
        <v>2343</v>
      </c>
      <c r="G30" s="113" t="str">
        <f t="shared" si="0"/>
        <v>фото</v>
      </c>
      <c r="H30" s="63">
        <f t="shared" si="1"/>
      </c>
      <c r="I30" s="77" t="s">
        <v>391</v>
      </c>
      <c r="J30" s="63" t="s">
        <v>2326</v>
      </c>
      <c r="K30" s="78">
        <v>10</v>
      </c>
      <c r="L30" s="110">
        <v>29</v>
      </c>
      <c r="M30" s="112"/>
      <c r="N30" s="63"/>
    </row>
    <row r="31" spans="1:14" s="19" customFormat="1" ht="25.5">
      <c r="A31" s="107">
        <v>38</v>
      </c>
      <c r="B31" s="111">
        <v>3356</v>
      </c>
      <c r="C31" s="83" t="s">
        <v>3912</v>
      </c>
      <c r="D31" s="83"/>
      <c r="E31" s="159" t="s">
        <v>1663</v>
      </c>
      <c r="F31" s="160" t="s">
        <v>2344</v>
      </c>
      <c r="G31" s="113" t="str">
        <f t="shared" si="0"/>
        <v>фото</v>
      </c>
      <c r="H31" s="63">
        <f t="shared" si="1"/>
      </c>
      <c r="I31" s="80" t="s">
        <v>392</v>
      </c>
      <c r="J31" s="84" t="s">
        <v>2345</v>
      </c>
      <c r="K31" s="82">
        <v>10</v>
      </c>
      <c r="L31" s="110">
        <v>28</v>
      </c>
      <c r="M31" s="112"/>
      <c r="N31" s="63"/>
    </row>
    <row r="32" spans="1:14" s="23" customFormat="1" ht="51">
      <c r="A32" s="107">
        <v>22</v>
      </c>
      <c r="B32" s="111">
        <v>953</v>
      </c>
      <c r="C32" s="76" t="s">
        <v>3882</v>
      </c>
      <c r="D32" s="76"/>
      <c r="E32" s="159" t="s">
        <v>1663</v>
      </c>
      <c r="F32" s="49" t="s">
        <v>2346</v>
      </c>
      <c r="G32" s="113" t="str">
        <f t="shared" si="0"/>
        <v>фото</v>
      </c>
      <c r="H32" s="63">
        <f t="shared" si="1"/>
      </c>
      <c r="I32" s="80" t="s">
        <v>393</v>
      </c>
      <c r="J32" s="63" t="s">
        <v>2329</v>
      </c>
      <c r="K32" s="82">
        <v>5</v>
      </c>
      <c r="L32" s="110">
        <v>136</v>
      </c>
      <c r="M32" s="112"/>
      <c r="N32" s="63"/>
    </row>
    <row r="33" spans="1:14" s="23" customFormat="1" ht="51">
      <c r="A33" s="107">
        <v>25</v>
      </c>
      <c r="B33" s="111">
        <v>1528</v>
      </c>
      <c r="C33" s="76" t="s">
        <v>3887</v>
      </c>
      <c r="D33" s="76"/>
      <c r="E33" s="158" t="s">
        <v>1663</v>
      </c>
      <c r="F33" s="49" t="s">
        <v>3888</v>
      </c>
      <c r="G33" s="113" t="str">
        <f t="shared" si="0"/>
        <v>фото</v>
      </c>
      <c r="H33" s="63">
        <f t="shared" si="1"/>
      </c>
      <c r="I33" s="80" t="s">
        <v>3889</v>
      </c>
      <c r="J33" s="63" t="s">
        <v>2351</v>
      </c>
      <c r="K33" s="78">
        <v>5</v>
      </c>
      <c r="L33" s="110">
        <v>234</v>
      </c>
      <c r="M33" s="112"/>
      <c r="N33" s="63" t="s">
        <v>2859</v>
      </c>
    </row>
    <row r="34" spans="1:14" s="24" customFormat="1" ht="38.25">
      <c r="A34" s="107">
        <v>83</v>
      </c>
      <c r="B34" s="111">
        <v>2470</v>
      </c>
      <c r="C34" s="76" t="s">
        <v>3993</v>
      </c>
      <c r="D34" s="76"/>
      <c r="E34" s="158" t="s">
        <v>1663</v>
      </c>
      <c r="F34" s="49" t="s">
        <v>2347</v>
      </c>
      <c r="G34" s="113" t="str">
        <f t="shared" si="0"/>
        <v>фото</v>
      </c>
      <c r="H34" s="63">
        <f t="shared" si="1"/>
      </c>
      <c r="I34" s="77" t="s">
        <v>394</v>
      </c>
      <c r="J34" s="63" t="s">
        <v>2348</v>
      </c>
      <c r="K34" s="78">
        <v>10</v>
      </c>
      <c r="L34" s="110">
        <v>60</v>
      </c>
      <c r="M34" s="112"/>
      <c r="N34" s="63"/>
    </row>
    <row r="35" spans="1:14" s="24" customFormat="1" ht="15.75">
      <c r="A35" s="107">
        <v>80</v>
      </c>
      <c r="B35" s="111">
        <v>1357</v>
      </c>
      <c r="C35" s="76" t="s">
        <v>3990</v>
      </c>
      <c r="D35" s="76"/>
      <c r="E35" s="158" t="s">
        <v>1663</v>
      </c>
      <c r="F35" s="49" t="s">
        <v>2349</v>
      </c>
      <c r="G35" s="113" t="str">
        <f t="shared" si="0"/>
        <v>фото</v>
      </c>
      <c r="H35" s="63">
        <f t="shared" si="1"/>
      </c>
      <c r="I35" s="81" t="s">
        <v>395</v>
      </c>
      <c r="J35" s="63" t="s">
        <v>2348</v>
      </c>
      <c r="K35" s="78">
        <v>10</v>
      </c>
      <c r="L35" s="110">
        <v>30</v>
      </c>
      <c r="M35" s="112"/>
      <c r="N35" s="63"/>
    </row>
    <row r="36" spans="1:14" s="24" customFormat="1" ht="25.5">
      <c r="A36" s="107">
        <v>81</v>
      </c>
      <c r="B36" s="111">
        <v>892</v>
      </c>
      <c r="C36" s="76" t="s">
        <v>3991</v>
      </c>
      <c r="D36" s="76"/>
      <c r="E36" s="158" t="s">
        <v>1663</v>
      </c>
      <c r="F36" s="49" t="s">
        <v>2350</v>
      </c>
      <c r="G36" s="113" t="str">
        <f t="shared" si="0"/>
        <v>фото</v>
      </c>
      <c r="H36" s="63">
        <f t="shared" si="1"/>
      </c>
      <c r="I36" s="77" t="s">
        <v>396</v>
      </c>
      <c r="J36" s="63" t="s">
        <v>2351</v>
      </c>
      <c r="K36" s="78">
        <v>10</v>
      </c>
      <c r="L36" s="110">
        <v>33</v>
      </c>
      <c r="M36" s="112"/>
      <c r="N36" s="63"/>
    </row>
    <row r="37" spans="1:14" s="24" customFormat="1" ht="25.5">
      <c r="A37" s="107">
        <v>82</v>
      </c>
      <c r="B37" s="111">
        <v>1364</v>
      </c>
      <c r="C37" s="76" t="s">
        <v>3992</v>
      </c>
      <c r="D37" s="76"/>
      <c r="E37" s="159" t="s">
        <v>1663</v>
      </c>
      <c r="F37" s="49" t="s">
        <v>2352</v>
      </c>
      <c r="G37" s="113" t="str">
        <f t="shared" si="0"/>
        <v>фото</v>
      </c>
      <c r="H37" s="63">
        <f t="shared" si="1"/>
      </c>
      <c r="I37" s="77" t="s">
        <v>397</v>
      </c>
      <c r="J37" s="63" t="s">
        <v>2326</v>
      </c>
      <c r="K37" s="82">
        <v>10</v>
      </c>
      <c r="L37" s="110">
        <v>35</v>
      </c>
      <c r="M37" s="112"/>
      <c r="N37" s="63"/>
    </row>
    <row r="38" spans="1:14" s="23" customFormat="1" ht="15.75">
      <c r="A38" s="107">
        <v>48</v>
      </c>
      <c r="B38" s="111">
        <v>3378</v>
      </c>
      <c r="C38" s="76" t="s">
        <v>3928</v>
      </c>
      <c r="D38" s="76"/>
      <c r="E38" s="158" t="s">
        <v>1663</v>
      </c>
      <c r="F38" s="49" t="s">
        <v>2353</v>
      </c>
      <c r="G38" s="113" t="str">
        <f aca="true" t="shared" si="2" ref="G38:G69">HYPERLINK("http://www.gardenbulbs.ru/images/summer_CL/Tulip/"&amp;C38&amp;".jpg","фото")</f>
        <v>фото</v>
      </c>
      <c r="H38" s="63">
        <f aca="true" t="shared" si="3" ref="H38:H69">IF(D38&gt;0,HYPERLINK("http://www.gardenbulbs.ru/images/summer_CL/Tulip/"&amp;D38&amp;".jpg","фото2"),"")</f>
      </c>
      <c r="I38" s="77" t="s">
        <v>398</v>
      </c>
      <c r="J38" s="63" t="s">
        <v>2326</v>
      </c>
      <c r="K38" s="78">
        <v>10</v>
      </c>
      <c r="L38" s="110">
        <v>34</v>
      </c>
      <c r="M38" s="112"/>
      <c r="N38" s="63"/>
    </row>
    <row r="39" spans="1:14" s="23" customFormat="1" ht="38.25">
      <c r="A39" s="107">
        <v>17</v>
      </c>
      <c r="B39" s="111">
        <v>3081</v>
      </c>
      <c r="C39" s="76" t="s">
        <v>3873</v>
      </c>
      <c r="D39" s="76"/>
      <c r="E39" s="158" t="s">
        <v>1663</v>
      </c>
      <c r="F39" s="49" t="s">
        <v>3874</v>
      </c>
      <c r="G39" s="113" t="str">
        <f t="shared" si="2"/>
        <v>фото</v>
      </c>
      <c r="H39" s="63">
        <f t="shared" si="3"/>
      </c>
      <c r="I39" s="80" t="s">
        <v>3875</v>
      </c>
      <c r="J39" s="63" t="s">
        <v>2326</v>
      </c>
      <c r="K39" s="78">
        <v>7</v>
      </c>
      <c r="L39" s="110">
        <v>79</v>
      </c>
      <c r="M39" s="112"/>
      <c r="N39" s="63" t="s">
        <v>2859</v>
      </c>
    </row>
    <row r="40" spans="1:14" s="23" customFormat="1" ht="25.5">
      <c r="A40" s="107">
        <v>19</v>
      </c>
      <c r="B40" s="111">
        <v>6802</v>
      </c>
      <c r="C40" s="83" t="s">
        <v>3877</v>
      </c>
      <c r="D40" s="83"/>
      <c r="E40" s="159" t="s">
        <v>1663</v>
      </c>
      <c r="F40" s="160" t="s">
        <v>399</v>
      </c>
      <c r="G40" s="113" t="str">
        <f t="shared" si="2"/>
        <v>фото</v>
      </c>
      <c r="H40" s="63">
        <f t="shared" si="3"/>
      </c>
      <c r="I40" s="85" t="s">
        <v>400</v>
      </c>
      <c r="J40" s="84" t="s">
        <v>2326</v>
      </c>
      <c r="K40" s="82">
        <v>10</v>
      </c>
      <c r="L40" s="110">
        <v>42</v>
      </c>
      <c r="M40" s="112"/>
      <c r="N40" s="63" t="s">
        <v>374</v>
      </c>
    </row>
    <row r="41" spans="1:14" s="24" customFormat="1" ht="25.5">
      <c r="A41" s="107">
        <v>20</v>
      </c>
      <c r="B41" s="111">
        <v>1359</v>
      </c>
      <c r="C41" s="76" t="s">
        <v>3878</v>
      </c>
      <c r="D41" s="76"/>
      <c r="E41" s="158" t="s">
        <v>1663</v>
      </c>
      <c r="F41" s="49" t="s">
        <v>2354</v>
      </c>
      <c r="G41" s="113" t="str">
        <f t="shared" si="2"/>
        <v>фото</v>
      </c>
      <c r="H41" s="63">
        <f t="shared" si="3"/>
      </c>
      <c r="I41" s="80" t="s">
        <v>401</v>
      </c>
      <c r="J41" s="63" t="s">
        <v>2326</v>
      </c>
      <c r="K41" s="78">
        <v>10</v>
      </c>
      <c r="L41" s="110">
        <v>37</v>
      </c>
      <c r="M41" s="112"/>
      <c r="N41" s="63"/>
    </row>
    <row r="42" spans="1:14" s="23" customFormat="1" ht="25.5">
      <c r="A42" s="107">
        <v>68</v>
      </c>
      <c r="B42" s="111">
        <v>2683</v>
      </c>
      <c r="C42" s="76" t="s">
        <v>3969</v>
      </c>
      <c r="D42" s="76"/>
      <c r="E42" s="158" t="s">
        <v>1663</v>
      </c>
      <c r="F42" s="49" t="s">
        <v>2355</v>
      </c>
      <c r="G42" s="113" t="str">
        <f t="shared" si="2"/>
        <v>фото</v>
      </c>
      <c r="H42" s="63">
        <f t="shared" si="3"/>
      </c>
      <c r="I42" s="80" t="s">
        <v>402</v>
      </c>
      <c r="J42" s="63" t="s">
        <v>2326</v>
      </c>
      <c r="K42" s="78">
        <v>10</v>
      </c>
      <c r="L42" s="110">
        <v>40</v>
      </c>
      <c r="M42" s="112"/>
      <c r="N42" s="63"/>
    </row>
    <row r="43" spans="1:14" s="24" customFormat="1" ht="38.25">
      <c r="A43" s="107">
        <v>18</v>
      </c>
      <c r="B43" s="111">
        <v>3382</v>
      </c>
      <c r="C43" s="76" t="s">
        <v>3876</v>
      </c>
      <c r="D43" s="76"/>
      <c r="E43" s="158" t="s">
        <v>1663</v>
      </c>
      <c r="F43" s="49" t="s">
        <v>2356</v>
      </c>
      <c r="G43" s="113" t="str">
        <f t="shared" si="2"/>
        <v>фото</v>
      </c>
      <c r="H43" s="63">
        <f t="shared" si="3"/>
      </c>
      <c r="I43" s="77" t="s">
        <v>403</v>
      </c>
      <c r="J43" s="63" t="s">
        <v>2326</v>
      </c>
      <c r="K43" s="78">
        <v>10</v>
      </c>
      <c r="L43" s="110">
        <v>37</v>
      </c>
      <c r="M43" s="112"/>
      <c r="N43" s="63"/>
    </row>
    <row r="44" spans="1:14" s="24" customFormat="1" ht="25.5">
      <c r="A44" s="107">
        <v>49</v>
      </c>
      <c r="B44" s="111">
        <v>893</v>
      </c>
      <c r="C44" s="76" t="s">
        <v>3929</v>
      </c>
      <c r="D44" s="76"/>
      <c r="E44" s="158" t="s">
        <v>1663</v>
      </c>
      <c r="F44" s="49" t="s">
        <v>2357</v>
      </c>
      <c r="G44" s="113" t="str">
        <f t="shared" si="2"/>
        <v>фото</v>
      </c>
      <c r="H44" s="63">
        <f t="shared" si="3"/>
      </c>
      <c r="I44" s="80" t="s">
        <v>405</v>
      </c>
      <c r="J44" s="63" t="s">
        <v>2326</v>
      </c>
      <c r="K44" s="78">
        <v>10</v>
      </c>
      <c r="L44" s="110">
        <v>39</v>
      </c>
      <c r="M44" s="112"/>
      <c r="N44" s="63"/>
    </row>
    <row r="45" spans="1:14" s="23" customFormat="1" ht="38.25">
      <c r="A45" s="107">
        <v>50</v>
      </c>
      <c r="B45" s="111">
        <v>2685</v>
      </c>
      <c r="C45" s="83" t="s">
        <v>3930</v>
      </c>
      <c r="D45" s="83" t="s">
        <v>3931</v>
      </c>
      <c r="E45" s="159" t="s">
        <v>1663</v>
      </c>
      <c r="F45" s="160" t="s">
        <v>2497</v>
      </c>
      <c r="G45" s="113" t="str">
        <f t="shared" si="2"/>
        <v>фото</v>
      </c>
      <c r="H45" s="63" t="str">
        <f t="shared" si="3"/>
        <v>фото2</v>
      </c>
      <c r="I45" s="85" t="s">
        <v>456</v>
      </c>
      <c r="J45" s="84" t="s">
        <v>2351</v>
      </c>
      <c r="K45" s="82">
        <v>5</v>
      </c>
      <c r="L45" s="110">
        <v>117</v>
      </c>
      <c r="M45" s="112"/>
      <c r="N45" s="63"/>
    </row>
    <row r="46" spans="1:14" s="19" customFormat="1" ht="51">
      <c r="A46" s="107">
        <v>51</v>
      </c>
      <c r="B46" s="111">
        <v>7523</v>
      </c>
      <c r="C46" s="76" t="s">
        <v>3932</v>
      </c>
      <c r="D46" s="76"/>
      <c r="E46" s="158" t="s">
        <v>1663</v>
      </c>
      <c r="F46" s="49" t="s">
        <v>3933</v>
      </c>
      <c r="G46" s="113" t="str">
        <f t="shared" si="2"/>
        <v>фото</v>
      </c>
      <c r="H46" s="63">
        <f t="shared" si="3"/>
      </c>
      <c r="I46" s="80" t="s">
        <v>3934</v>
      </c>
      <c r="J46" s="63" t="s">
        <v>2351</v>
      </c>
      <c r="K46" s="78">
        <v>10</v>
      </c>
      <c r="L46" s="110">
        <v>42</v>
      </c>
      <c r="M46" s="112"/>
      <c r="N46" s="63" t="s">
        <v>2859</v>
      </c>
    </row>
    <row r="47" spans="1:14" s="23" customFormat="1" ht="25.5">
      <c r="A47" s="107">
        <v>52</v>
      </c>
      <c r="B47" s="111">
        <v>7524</v>
      </c>
      <c r="C47" s="76" t="s">
        <v>3935</v>
      </c>
      <c r="D47" s="76"/>
      <c r="E47" s="158" t="s">
        <v>1663</v>
      </c>
      <c r="F47" s="49" t="s">
        <v>3936</v>
      </c>
      <c r="G47" s="113" t="str">
        <f t="shared" si="2"/>
        <v>фото</v>
      </c>
      <c r="H47" s="63">
        <f t="shared" si="3"/>
      </c>
      <c r="I47" s="80" t="s">
        <v>3937</v>
      </c>
      <c r="J47" s="63" t="s">
        <v>2329</v>
      </c>
      <c r="K47" s="78">
        <v>10</v>
      </c>
      <c r="L47" s="110">
        <v>32</v>
      </c>
      <c r="M47" s="112"/>
      <c r="N47" s="63" t="s">
        <v>2859</v>
      </c>
    </row>
    <row r="48" spans="1:14" s="24" customFormat="1" ht="38.25">
      <c r="A48" s="107">
        <v>53</v>
      </c>
      <c r="B48" s="111">
        <v>2482</v>
      </c>
      <c r="C48" s="76" t="s">
        <v>3938</v>
      </c>
      <c r="D48" s="76"/>
      <c r="E48" s="158" t="s">
        <v>1663</v>
      </c>
      <c r="F48" s="49" t="s">
        <v>2358</v>
      </c>
      <c r="G48" s="113" t="str">
        <f t="shared" si="2"/>
        <v>фото</v>
      </c>
      <c r="H48" s="63">
        <f t="shared" si="3"/>
      </c>
      <c r="I48" s="77" t="s">
        <v>406</v>
      </c>
      <c r="J48" s="63" t="s">
        <v>2329</v>
      </c>
      <c r="K48" s="78">
        <v>10</v>
      </c>
      <c r="L48" s="110">
        <v>47</v>
      </c>
      <c r="M48" s="112"/>
      <c r="N48" s="63"/>
    </row>
    <row r="49" spans="1:14" s="23" customFormat="1" ht="38.25">
      <c r="A49" s="107">
        <v>54</v>
      </c>
      <c r="B49" s="111">
        <v>2686</v>
      </c>
      <c r="C49" s="76" t="s">
        <v>3939</v>
      </c>
      <c r="D49" s="76"/>
      <c r="E49" s="158" t="s">
        <v>1663</v>
      </c>
      <c r="F49" s="49" t="s">
        <v>2359</v>
      </c>
      <c r="G49" s="113" t="str">
        <f t="shared" si="2"/>
        <v>фото</v>
      </c>
      <c r="H49" s="63">
        <f t="shared" si="3"/>
      </c>
      <c r="I49" s="80" t="s">
        <v>407</v>
      </c>
      <c r="J49" s="63" t="s">
        <v>2329</v>
      </c>
      <c r="K49" s="78">
        <v>10</v>
      </c>
      <c r="L49" s="110">
        <v>37</v>
      </c>
      <c r="M49" s="112"/>
      <c r="N49" s="63"/>
    </row>
    <row r="50" spans="1:14" s="24" customFormat="1" ht="25.5">
      <c r="A50" s="107">
        <v>55</v>
      </c>
      <c r="B50" s="111">
        <v>1362</v>
      </c>
      <c r="C50" s="76" t="s">
        <v>3940</v>
      </c>
      <c r="D50" s="76"/>
      <c r="E50" s="158" t="s">
        <v>1663</v>
      </c>
      <c r="F50" s="49" t="s">
        <v>2360</v>
      </c>
      <c r="G50" s="113" t="str">
        <f t="shared" si="2"/>
        <v>фото</v>
      </c>
      <c r="H50" s="63">
        <f t="shared" si="3"/>
      </c>
      <c r="I50" s="77" t="s">
        <v>408</v>
      </c>
      <c r="J50" s="63" t="s">
        <v>2329</v>
      </c>
      <c r="K50" s="78">
        <v>10</v>
      </c>
      <c r="L50" s="110">
        <v>29</v>
      </c>
      <c r="M50" s="112"/>
      <c r="N50" s="63"/>
    </row>
    <row r="51" spans="1:14" s="23" customFormat="1" ht="63.75">
      <c r="A51" s="107">
        <v>58</v>
      </c>
      <c r="B51" s="111">
        <v>7525</v>
      </c>
      <c r="C51" s="76" t="s">
        <v>3943</v>
      </c>
      <c r="D51" s="76" t="s">
        <v>5335</v>
      </c>
      <c r="E51" s="158" t="s">
        <v>1663</v>
      </c>
      <c r="F51" s="49" t="s">
        <v>3944</v>
      </c>
      <c r="G51" s="113" t="str">
        <f t="shared" si="2"/>
        <v>фото</v>
      </c>
      <c r="H51" s="63" t="str">
        <f t="shared" si="3"/>
        <v>фото2</v>
      </c>
      <c r="I51" s="80" t="s">
        <v>3945</v>
      </c>
      <c r="J51" s="63" t="s">
        <v>2351</v>
      </c>
      <c r="K51" s="78">
        <v>5</v>
      </c>
      <c r="L51" s="110">
        <v>234</v>
      </c>
      <c r="M51" s="112"/>
      <c r="N51" s="63" t="s">
        <v>2859</v>
      </c>
    </row>
    <row r="52" spans="1:14" s="23" customFormat="1" ht="25.5">
      <c r="A52" s="107">
        <v>56</v>
      </c>
      <c r="B52" s="111">
        <v>3401</v>
      </c>
      <c r="C52" s="76" t="s">
        <v>3941</v>
      </c>
      <c r="D52" s="76"/>
      <c r="E52" s="158" t="s">
        <v>1663</v>
      </c>
      <c r="F52" s="49" t="s">
        <v>2361</v>
      </c>
      <c r="G52" s="113" t="str">
        <f t="shared" si="2"/>
        <v>фото</v>
      </c>
      <c r="H52" s="63">
        <f t="shared" si="3"/>
      </c>
      <c r="I52" s="80" t="s">
        <v>409</v>
      </c>
      <c r="J52" s="63" t="s">
        <v>2326</v>
      </c>
      <c r="K52" s="78">
        <v>7</v>
      </c>
      <c r="L52" s="110">
        <v>61</v>
      </c>
      <c r="M52" s="112"/>
      <c r="N52" s="63"/>
    </row>
    <row r="53" spans="1:14" s="23" customFormat="1" ht="25.5">
      <c r="A53" s="107">
        <v>57</v>
      </c>
      <c r="B53" s="111">
        <v>2988</v>
      </c>
      <c r="C53" s="76" t="s">
        <v>3942</v>
      </c>
      <c r="D53" s="76"/>
      <c r="E53" s="158" t="s">
        <v>1663</v>
      </c>
      <c r="F53" s="49" t="s">
        <v>2362</v>
      </c>
      <c r="G53" s="113" t="str">
        <f t="shared" si="2"/>
        <v>фото</v>
      </c>
      <c r="H53" s="63">
        <f t="shared" si="3"/>
      </c>
      <c r="I53" s="77" t="s">
        <v>410</v>
      </c>
      <c r="J53" s="63" t="s">
        <v>2329</v>
      </c>
      <c r="K53" s="78">
        <v>10</v>
      </c>
      <c r="L53" s="110">
        <v>32</v>
      </c>
      <c r="M53" s="112"/>
      <c r="N53" s="63"/>
    </row>
    <row r="54" spans="1:14" s="24" customFormat="1" ht="38.25">
      <c r="A54" s="107">
        <v>59</v>
      </c>
      <c r="B54" s="111">
        <v>7526</v>
      </c>
      <c r="C54" s="76" t="s">
        <v>3946</v>
      </c>
      <c r="D54" s="76"/>
      <c r="E54" s="158" t="s">
        <v>1663</v>
      </c>
      <c r="F54" s="49" t="s">
        <v>3947</v>
      </c>
      <c r="G54" s="113" t="str">
        <f t="shared" si="2"/>
        <v>фото</v>
      </c>
      <c r="H54" s="63">
        <f t="shared" si="3"/>
      </c>
      <c r="I54" s="80" t="s">
        <v>3948</v>
      </c>
      <c r="J54" s="63" t="s">
        <v>2351</v>
      </c>
      <c r="K54" s="78">
        <v>10</v>
      </c>
      <c r="L54" s="110">
        <v>30</v>
      </c>
      <c r="M54" s="112"/>
      <c r="N54" s="63" t="s">
        <v>2859</v>
      </c>
    </row>
    <row r="55" spans="1:14" s="23" customFormat="1" ht="25.5">
      <c r="A55" s="107">
        <v>60</v>
      </c>
      <c r="B55" s="111">
        <v>2489</v>
      </c>
      <c r="C55" s="76" t="s">
        <v>3949</v>
      </c>
      <c r="D55" s="76"/>
      <c r="E55" s="158" t="s">
        <v>1663</v>
      </c>
      <c r="F55" s="49" t="s">
        <v>2364</v>
      </c>
      <c r="G55" s="113" t="str">
        <f t="shared" si="2"/>
        <v>фото</v>
      </c>
      <c r="H55" s="63">
        <f t="shared" si="3"/>
      </c>
      <c r="I55" s="77" t="s">
        <v>411</v>
      </c>
      <c r="J55" s="63" t="s">
        <v>2329</v>
      </c>
      <c r="K55" s="78">
        <v>10</v>
      </c>
      <c r="L55" s="110">
        <v>25</v>
      </c>
      <c r="M55" s="112"/>
      <c r="N55" s="63"/>
    </row>
    <row r="56" spans="1:14" s="23" customFormat="1" ht="25.5">
      <c r="A56" s="107">
        <v>61</v>
      </c>
      <c r="B56" s="111">
        <v>3419</v>
      </c>
      <c r="C56" s="76" t="s">
        <v>3950</v>
      </c>
      <c r="D56" s="76"/>
      <c r="E56" s="158" t="s">
        <v>1663</v>
      </c>
      <c r="F56" s="49" t="s">
        <v>2365</v>
      </c>
      <c r="G56" s="113" t="str">
        <f t="shared" si="2"/>
        <v>фото</v>
      </c>
      <c r="H56" s="63">
        <f t="shared" si="3"/>
      </c>
      <c r="I56" s="77" t="s">
        <v>412</v>
      </c>
      <c r="J56" s="63" t="s">
        <v>2351</v>
      </c>
      <c r="K56" s="78">
        <v>10</v>
      </c>
      <c r="L56" s="110">
        <v>47</v>
      </c>
      <c r="M56" s="112"/>
      <c r="N56" s="63"/>
    </row>
    <row r="57" spans="1:14" s="23" customFormat="1" ht="38.25">
      <c r="A57" s="107">
        <v>65</v>
      </c>
      <c r="B57" s="111">
        <v>7530</v>
      </c>
      <c r="C57" s="76" t="s">
        <v>3962</v>
      </c>
      <c r="D57" s="76" t="s">
        <v>3963</v>
      </c>
      <c r="E57" s="158" t="s">
        <v>1663</v>
      </c>
      <c r="F57" s="49" t="s">
        <v>3964</v>
      </c>
      <c r="G57" s="113" t="str">
        <f t="shared" si="2"/>
        <v>фото</v>
      </c>
      <c r="H57" s="63" t="str">
        <f t="shared" si="3"/>
        <v>фото2</v>
      </c>
      <c r="I57" s="80" t="s">
        <v>3965</v>
      </c>
      <c r="J57" s="63" t="s">
        <v>2326</v>
      </c>
      <c r="K57" s="78">
        <v>2</v>
      </c>
      <c r="L57" s="110">
        <v>435</v>
      </c>
      <c r="M57" s="112"/>
      <c r="N57" s="63" t="s">
        <v>2859</v>
      </c>
    </row>
    <row r="58" spans="1:14" s="23" customFormat="1" ht="38.25">
      <c r="A58" s="107">
        <v>64</v>
      </c>
      <c r="B58" s="111">
        <v>7529</v>
      </c>
      <c r="C58" s="76" t="s">
        <v>3958</v>
      </c>
      <c r="D58" s="76" t="s">
        <v>3959</v>
      </c>
      <c r="E58" s="158" t="s">
        <v>1663</v>
      </c>
      <c r="F58" s="49" t="s">
        <v>3960</v>
      </c>
      <c r="G58" s="113" t="str">
        <f t="shared" si="2"/>
        <v>фото</v>
      </c>
      <c r="H58" s="63" t="str">
        <f t="shared" si="3"/>
        <v>фото2</v>
      </c>
      <c r="I58" s="80" t="s">
        <v>3961</v>
      </c>
      <c r="J58" s="63" t="s">
        <v>2326</v>
      </c>
      <c r="K58" s="78">
        <v>2</v>
      </c>
      <c r="L58" s="110">
        <v>435</v>
      </c>
      <c r="M58" s="112"/>
      <c r="N58" s="63" t="s">
        <v>2859</v>
      </c>
    </row>
    <row r="59" spans="1:14" s="23" customFormat="1" ht="38.25">
      <c r="A59" s="107">
        <v>63</v>
      </c>
      <c r="B59" s="111">
        <v>7528</v>
      </c>
      <c r="C59" s="76" t="s">
        <v>3954</v>
      </c>
      <c r="D59" s="76" t="s">
        <v>3955</v>
      </c>
      <c r="E59" s="158" t="s">
        <v>1663</v>
      </c>
      <c r="F59" s="49" t="s">
        <v>3956</v>
      </c>
      <c r="G59" s="113" t="str">
        <f t="shared" si="2"/>
        <v>фото</v>
      </c>
      <c r="H59" s="63" t="str">
        <f t="shared" si="3"/>
        <v>фото2</v>
      </c>
      <c r="I59" s="80" t="s">
        <v>3957</v>
      </c>
      <c r="J59" s="63" t="s">
        <v>2326</v>
      </c>
      <c r="K59" s="78">
        <v>2</v>
      </c>
      <c r="L59" s="110">
        <v>435</v>
      </c>
      <c r="M59" s="112"/>
      <c r="N59" s="63" t="s">
        <v>2859</v>
      </c>
    </row>
    <row r="60" spans="1:14" s="23" customFormat="1" ht="38.25">
      <c r="A60" s="107">
        <v>62</v>
      </c>
      <c r="B60" s="111">
        <v>7527</v>
      </c>
      <c r="C60" s="83" t="s">
        <v>3951</v>
      </c>
      <c r="D60" s="83"/>
      <c r="E60" s="159" t="s">
        <v>1663</v>
      </c>
      <c r="F60" s="160" t="s">
        <v>3952</v>
      </c>
      <c r="G60" s="113" t="str">
        <f t="shared" si="2"/>
        <v>фото</v>
      </c>
      <c r="H60" s="63">
        <f t="shared" si="3"/>
      </c>
      <c r="I60" s="80" t="s">
        <v>3953</v>
      </c>
      <c r="J60" s="84" t="s">
        <v>2326</v>
      </c>
      <c r="K60" s="82">
        <v>3</v>
      </c>
      <c r="L60" s="110">
        <v>432</v>
      </c>
      <c r="M60" s="112"/>
      <c r="N60" s="63" t="s">
        <v>2859</v>
      </c>
    </row>
    <row r="61" spans="1:14" s="21" customFormat="1" ht="15.75">
      <c r="A61" s="107">
        <v>66</v>
      </c>
      <c r="B61" s="111">
        <v>3422</v>
      </c>
      <c r="C61" s="76" t="s">
        <v>3966</v>
      </c>
      <c r="D61" s="76"/>
      <c r="E61" s="158" t="s">
        <v>1663</v>
      </c>
      <c r="F61" s="49" t="s">
        <v>2366</v>
      </c>
      <c r="G61" s="113" t="str">
        <f t="shared" si="2"/>
        <v>фото</v>
      </c>
      <c r="H61" s="63">
        <f t="shared" si="3"/>
      </c>
      <c r="I61" s="77" t="s">
        <v>413</v>
      </c>
      <c r="J61" s="63" t="s">
        <v>2367</v>
      </c>
      <c r="K61" s="78">
        <v>10</v>
      </c>
      <c r="L61" s="110">
        <v>35</v>
      </c>
      <c r="M61" s="112"/>
      <c r="N61" s="63"/>
    </row>
    <row r="62" spans="1:14" s="23" customFormat="1" ht="51">
      <c r="A62" s="107">
        <v>67</v>
      </c>
      <c r="B62" s="111">
        <v>36</v>
      </c>
      <c r="C62" s="76" t="s">
        <v>3967</v>
      </c>
      <c r="D62" s="76" t="s">
        <v>3968</v>
      </c>
      <c r="E62" s="158" t="s">
        <v>1663</v>
      </c>
      <c r="F62" s="49" t="s">
        <v>2368</v>
      </c>
      <c r="G62" s="113" t="str">
        <f t="shared" si="2"/>
        <v>фото</v>
      </c>
      <c r="H62" s="63" t="str">
        <f t="shared" si="3"/>
        <v>фото2</v>
      </c>
      <c r="I62" s="80" t="s">
        <v>414</v>
      </c>
      <c r="J62" s="63" t="s">
        <v>2329</v>
      </c>
      <c r="K62" s="78">
        <v>7</v>
      </c>
      <c r="L62" s="110">
        <v>77</v>
      </c>
      <c r="M62" s="112"/>
      <c r="N62" s="63"/>
    </row>
    <row r="63" spans="1:14" s="23" customFormat="1" ht="63.75">
      <c r="A63" s="107">
        <v>71</v>
      </c>
      <c r="B63" s="111">
        <v>7532</v>
      </c>
      <c r="C63" s="76" t="s">
        <v>3975</v>
      </c>
      <c r="D63" s="76"/>
      <c r="E63" s="158" t="s">
        <v>1663</v>
      </c>
      <c r="F63" s="49" t="s">
        <v>3976</v>
      </c>
      <c r="G63" s="113" t="str">
        <f t="shared" si="2"/>
        <v>фото</v>
      </c>
      <c r="H63" s="63">
        <f t="shared" si="3"/>
      </c>
      <c r="I63" s="80" t="s">
        <v>3977</v>
      </c>
      <c r="J63" s="63" t="s">
        <v>2326</v>
      </c>
      <c r="K63" s="78">
        <v>10</v>
      </c>
      <c r="L63" s="110">
        <v>84</v>
      </c>
      <c r="M63" s="112"/>
      <c r="N63" s="63" t="s">
        <v>2859</v>
      </c>
    </row>
    <row r="64" spans="1:14" s="23" customFormat="1" ht="25.5">
      <c r="A64" s="107">
        <v>69</v>
      </c>
      <c r="B64" s="111">
        <v>6837</v>
      </c>
      <c r="C64" s="76" t="s">
        <v>3970</v>
      </c>
      <c r="D64" s="76" t="s">
        <v>3971</v>
      </c>
      <c r="E64" s="158" t="s">
        <v>1663</v>
      </c>
      <c r="F64" s="49" t="s">
        <v>415</v>
      </c>
      <c r="G64" s="113" t="str">
        <f t="shared" si="2"/>
        <v>фото</v>
      </c>
      <c r="H64" s="63" t="str">
        <f t="shared" si="3"/>
        <v>фото2</v>
      </c>
      <c r="I64" s="85" t="s">
        <v>416</v>
      </c>
      <c r="J64" s="63" t="s">
        <v>2329</v>
      </c>
      <c r="K64" s="78">
        <v>10</v>
      </c>
      <c r="L64" s="110">
        <v>58</v>
      </c>
      <c r="M64" s="112"/>
      <c r="N64" s="63" t="s">
        <v>374</v>
      </c>
    </row>
    <row r="65" spans="1:14" s="21" customFormat="1" ht="51">
      <c r="A65" s="107">
        <v>70</v>
      </c>
      <c r="B65" s="111">
        <v>7531</v>
      </c>
      <c r="C65" s="76" t="s">
        <v>3972</v>
      </c>
      <c r="D65" s="76"/>
      <c r="E65" s="158" t="s">
        <v>1663</v>
      </c>
      <c r="F65" s="49" t="s">
        <v>3973</v>
      </c>
      <c r="G65" s="113" t="str">
        <f t="shared" si="2"/>
        <v>фото</v>
      </c>
      <c r="H65" s="63">
        <f t="shared" si="3"/>
      </c>
      <c r="I65" s="80" t="s">
        <v>3974</v>
      </c>
      <c r="J65" s="63" t="s">
        <v>2326</v>
      </c>
      <c r="K65" s="78">
        <v>10</v>
      </c>
      <c r="L65" s="110">
        <v>40</v>
      </c>
      <c r="M65" s="112"/>
      <c r="N65" s="63" t="s">
        <v>2859</v>
      </c>
    </row>
    <row r="66" spans="1:14" s="21" customFormat="1" ht="25.5">
      <c r="A66" s="107">
        <v>72</v>
      </c>
      <c r="B66" s="111">
        <v>2494</v>
      </c>
      <c r="C66" s="76" t="s">
        <v>3978</v>
      </c>
      <c r="D66" s="76"/>
      <c r="E66" s="158" t="s">
        <v>1663</v>
      </c>
      <c r="F66" s="49" t="s">
        <v>2369</v>
      </c>
      <c r="G66" s="113" t="str">
        <f t="shared" si="2"/>
        <v>фото</v>
      </c>
      <c r="H66" s="63">
        <f t="shared" si="3"/>
      </c>
      <c r="I66" s="77" t="s">
        <v>417</v>
      </c>
      <c r="J66" s="63" t="s">
        <v>2336</v>
      </c>
      <c r="K66" s="78">
        <v>10</v>
      </c>
      <c r="L66" s="110">
        <v>40</v>
      </c>
      <c r="M66" s="112"/>
      <c r="N66" s="63"/>
    </row>
    <row r="67" spans="1:14" s="21" customFormat="1" ht="38.25">
      <c r="A67" s="107">
        <v>73</v>
      </c>
      <c r="B67" s="111">
        <v>6840</v>
      </c>
      <c r="C67" s="76" t="s">
        <v>3979</v>
      </c>
      <c r="D67" s="76"/>
      <c r="E67" s="158" t="s">
        <v>1663</v>
      </c>
      <c r="F67" s="49" t="s">
        <v>418</v>
      </c>
      <c r="G67" s="113" t="str">
        <f t="shared" si="2"/>
        <v>фото</v>
      </c>
      <c r="H67" s="63">
        <f t="shared" si="3"/>
      </c>
      <c r="I67" s="85" t="s">
        <v>419</v>
      </c>
      <c r="J67" s="63" t="s">
        <v>2326</v>
      </c>
      <c r="K67" s="78">
        <v>5</v>
      </c>
      <c r="L67" s="110">
        <v>257</v>
      </c>
      <c r="M67" s="112"/>
      <c r="N67" s="63" t="s">
        <v>374</v>
      </c>
    </row>
    <row r="68" spans="1:14" s="21" customFormat="1" ht="25.5">
      <c r="A68" s="107">
        <v>74</v>
      </c>
      <c r="B68" s="111">
        <v>37</v>
      </c>
      <c r="C68" s="76" t="s">
        <v>3980</v>
      </c>
      <c r="D68" s="76"/>
      <c r="E68" s="158" t="s">
        <v>1663</v>
      </c>
      <c r="F68" s="49" t="s">
        <v>2370</v>
      </c>
      <c r="G68" s="113" t="str">
        <f t="shared" si="2"/>
        <v>фото</v>
      </c>
      <c r="H68" s="63">
        <f t="shared" si="3"/>
      </c>
      <c r="I68" s="80" t="s">
        <v>420</v>
      </c>
      <c r="J68" s="63" t="s">
        <v>2326</v>
      </c>
      <c r="K68" s="78">
        <v>10</v>
      </c>
      <c r="L68" s="110">
        <v>52</v>
      </c>
      <c r="M68" s="112"/>
      <c r="N68" s="63" t="s">
        <v>160</v>
      </c>
    </row>
    <row r="69" spans="1:14" s="21" customFormat="1" ht="25.5">
      <c r="A69" s="107">
        <v>75</v>
      </c>
      <c r="B69" s="111">
        <v>2663</v>
      </c>
      <c r="C69" s="76" t="s">
        <v>3981</v>
      </c>
      <c r="D69" s="76"/>
      <c r="E69" s="158" t="s">
        <v>1663</v>
      </c>
      <c r="F69" s="49" t="s">
        <v>2371</v>
      </c>
      <c r="G69" s="113" t="str">
        <f t="shared" si="2"/>
        <v>фото</v>
      </c>
      <c r="H69" s="63">
        <f t="shared" si="3"/>
      </c>
      <c r="I69" s="80" t="s">
        <v>420</v>
      </c>
      <c r="J69" s="63" t="s">
        <v>2326</v>
      </c>
      <c r="K69" s="78">
        <v>10</v>
      </c>
      <c r="L69" s="110">
        <v>52</v>
      </c>
      <c r="M69" s="112"/>
      <c r="N69" s="63" t="s">
        <v>160</v>
      </c>
    </row>
    <row r="70" spans="1:14" s="21" customFormat="1" ht="51">
      <c r="A70" s="107">
        <v>76</v>
      </c>
      <c r="B70" s="111">
        <v>7533</v>
      </c>
      <c r="C70" s="83" t="s">
        <v>3982</v>
      </c>
      <c r="D70" s="83" t="s">
        <v>3983</v>
      </c>
      <c r="E70" s="159" t="s">
        <v>1663</v>
      </c>
      <c r="F70" s="160" t="s">
        <v>3984</v>
      </c>
      <c r="G70" s="113" t="str">
        <f aca="true" t="shared" si="4" ref="G70:G86">HYPERLINK("http://www.gardenbulbs.ru/images/summer_CL/Tulip/"&amp;C70&amp;".jpg","фото")</f>
        <v>фото</v>
      </c>
      <c r="H70" s="63" t="str">
        <f aca="true" t="shared" si="5" ref="H70:H86">IF(D70&gt;0,HYPERLINK("http://www.gardenbulbs.ru/images/summer_CL/Tulip/"&amp;D70&amp;".jpg","фото2"),"")</f>
        <v>фото2</v>
      </c>
      <c r="I70" s="80" t="s">
        <v>3985</v>
      </c>
      <c r="J70" s="84" t="s">
        <v>2383</v>
      </c>
      <c r="K70" s="82">
        <v>5</v>
      </c>
      <c r="L70" s="110">
        <v>259</v>
      </c>
      <c r="M70" s="112"/>
      <c r="N70" s="63" t="s">
        <v>2859</v>
      </c>
    </row>
    <row r="71" spans="1:14" s="21" customFormat="1" ht="15.75">
      <c r="A71" s="107">
        <v>79</v>
      </c>
      <c r="B71" s="111">
        <v>3450</v>
      </c>
      <c r="C71" s="76" t="s">
        <v>3989</v>
      </c>
      <c r="D71" s="76"/>
      <c r="E71" s="158" t="s">
        <v>1663</v>
      </c>
      <c r="F71" s="49" t="s">
        <v>2372</v>
      </c>
      <c r="G71" s="113" t="str">
        <f t="shared" si="4"/>
        <v>фото</v>
      </c>
      <c r="H71" s="63">
        <f t="shared" si="5"/>
      </c>
      <c r="I71" s="77" t="s">
        <v>421</v>
      </c>
      <c r="J71" s="63" t="s">
        <v>2351</v>
      </c>
      <c r="K71" s="78">
        <v>10</v>
      </c>
      <c r="L71" s="110">
        <v>35</v>
      </c>
      <c r="M71" s="112"/>
      <c r="N71" s="63"/>
    </row>
    <row r="72" spans="1:14" s="21" customFormat="1" ht="38.25">
      <c r="A72" s="107">
        <v>77</v>
      </c>
      <c r="B72" s="111">
        <v>2697</v>
      </c>
      <c r="C72" s="76" t="s">
        <v>3986</v>
      </c>
      <c r="D72" s="76"/>
      <c r="E72" s="159" t="s">
        <v>1663</v>
      </c>
      <c r="F72" s="49" t="s">
        <v>2373</v>
      </c>
      <c r="G72" s="113" t="str">
        <f t="shared" si="4"/>
        <v>фото</v>
      </c>
      <c r="H72" s="63">
        <f t="shared" si="5"/>
      </c>
      <c r="I72" s="77" t="s">
        <v>422</v>
      </c>
      <c r="J72" s="63" t="s">
        <v>2374</v>
      </c>
      <c r="K72" s="82">
        <v>10</v>
      </c>
      <c r="L72" s="110">
        <v>26</v>
      </c>
      <c r="M72" s="112"/>
      <c r="N72" s="63"/>
    </row>
    <row r="73" spans="1:14" s="19" customFormat="1" ht="15.75">
      <c r="A73" s="107">
        <v>34</v>
      </c>
      <c r="B73" s="111">
        <v>6811</v>
      </c>
      <c r="C73" s="76" t="s">
        <v>3907</v>
      </c>
      <c r="D73" s="76"/>
      <c r="E73" s="158" t="s">
        <v>1663</v>
      </c>
      <c r="F73" s="49" t="s">
        <v>423</v>
      </c>
      <c r="G73" s="113" t="str">
        <f t="shared" si="4"/>
        <v>фото</v>
      </c>
      <c r="H73" s="63">
        <f t="shared" si="5"/>
      </c>
      <c r="I73" s="85" t="s">
        <v>424</v>
      </c>
      <c r="J73" s="63" t="s">
        <v>2326</v>
      </c>
      <c r="K73" s="78">
        <v>10</v>
      </c>
      <c r="L73" s="110">
        <v>35</v>
      </c>
      <c r="M73" s="112"/>
      <c r="N73" s="63" t="s">
        <v>374</v>
      </c>
    </row>
    <row r="74" spans="1:14" s="23" customFormat="1" ht="25.5">
      <c r="A74" s="107">
        <v>35</v>
      </c>
      <c r="B74" s="111">
        <v>3463</v>
      </c>
      <c r="C74" s="76" t="s">
        <v>3908</v>
      </c>
      <c r="D74" s="76"/>
      <c r="E74" s="158" t="s">
        <v>1663</v>
      </c>
      <c r="F74" s="49" t="s">
        <v>2375</v>
      </c>
      <c r="G74" s="113" t="str">
        <f t="shared" si="4"/>
        <v>фото</v>
      </c>
      <c r="H74" s="63">
        <f t="shared" si="5"/>
      </c>
      <c r="I74" s="77" t="s">
        <v>425</v>
      </c>
      <c r="J74" s="63" t="s">
        <v>2351</v>
      </c>
      <c r="K74" s="78">
        <v>10</v>
      </c>
      <c r="L74" s="110">
        <v>46</v>
      </c>
      <c r="M74" s="112"/>
      <c r="N74" s="63"/>
    </row>
    <row r="75" spans="1:14" s="22" customFormat="1" ht="25.5">
      <c r="A75" s="107">
        <v>36</v>
      </c>
      <c r="B75" s="111">
        <v>1360</v>
      </c>
      <c r="C75" s="76" t="s">
        <v>3909</v>
      </c>
      <c r="D75" s="76"/>
      <c r="E75" s="158" t="s">
        <v>1663</v>
      </c>
      <c r="F75" s="49" t="s">
        <v>2376</v>
      </c>
      <c r="G75" s="113" t="str">
        <f t="shared" si="4"/>
        <v>фото</v>
      </c>
      <c r="H75" s="63">
        <f t="shared" si="5"/>
      </c>
      <c r="I75" s="80" t="s">
        <v>426</v>
      </c>
      <c r="J75" s="63" t="s">
        <v>2326</v>
      </c>
      <c r="K75" s="78">
        <v>10</v>
      </c>
      <c r="L75" s="110">
        <v>26</v>
      </c>
      <c r="M75" s="112"/>
      <c r="N75" s="63"/>
    </row>
    <row r="76" spans="1:14" s="23" customFormat="1" ht="51">
      <c r="A76" s="107">
        <v>37</v>
      </c>
      <c r="B76" s="111">
        <v>2929</v>
      </c>
      <c r="C76" s="76" t="s">
        <v>3910</v>
      </c>
      <c r="D76" s="76" t="s">
        <v>3911</v>
      </c>
      <c r="E76" s="159" t="s">
        <v>1663</v>
      </c>
      <c r="F76" s="49" t="s">
        <v>2377</v>
      </c>
      <c r="G76" s="113" t="str">
        <f t="shared" si="4"/>
        <v>фото</v>
      </c>
      <c r="H76" s="63" t="str">
        <f t="shared" si="5"/>
        <v>фото2</v>
      </c>
      <c r="I76" s="80" t="s">
        <v>427</v>
      </c>
      <c r="J76" s="63" t="s">
        <v>2329</v>
      </c>
      <c r="K76" s="82">
        <v>5</v>
      </c>
      <c r="L76" s="110">
        <v>280</v>
      </c>
      <c r="M76" s="112"/>
      <c r="N76" s="63"/>
    </row>
    <row r="77" spans="1:14" s="21" customFormat="1" ht="38.25">
      <c r="A77" s="107">
        <v>44</v>
      </c>
      <c r="B77" s="111">
        <v>7522</v>
      </c>
      <c r="C77" s="83" t="s">
        <v>3921</v>
      </c>
      <c r="D77" s="83" t="s">
        <v>3922</v>
      </c>
      <c r="E77" s="159" t="s">
        <v>1663</v>
      </c>
      <c r="F77" s="160" t="s">
        <v>3923</v>
      </c>
      <c r="G77" s="113" t="str">
        <f t="shared" si="4"/>
        <v>фото</v>
      </c>
      <c r="H77" s="63" t="str">
        <f t="shared" si="5"/>
        <v>фото2</v>
      </c>
      <c r="I77" s="80" t="s">
        <v>3924</v>
      </c>
      <c r="J77" s="84" t="s">
        <v>2326</v>
      </c>
      <c r="K77" s="82">
        <v>10</v>
      </c>
      <c r="L77" s="110">
        <v>256</v>
      </c>
      <c r="M77" s="112"/>
      <c r="N77" s="63" t="s">
        <v>2859</v>
      </c>
    </row>
    <row r="78" spans="1:14" s="23" customFormat="1" ht="25.5">
      <c r="A78" s="107">
        <v>45</v>
      </c>
      <c r="B78" s="111">
        <v>2816</v>
      </c>
      <c r="C78" s="76" t="s">
        <v>3925</v>
      </c>
      <c r="D78" s="76"/>
      <c r="E78" s="158" t="s">
        <v>1663</v>
      </c>
      <c r="F78" s="49" t="s">
        <v>2378</v>
      </c>
      <c r="G78" s="113" t="str">
        <f t="shared" si="4"/>
        <v>фото</v>
      </c>
      <c r="H78" s="63">
        <f t="shared" si="5"/>
      </c>
      <c r="I78" s="80" t="s">
        <v>428</v>
      </c>
      <c r="J78" s="63" t="s">
        <v>2329</v>
      </c>
      <c r="K78" s="78">
        <v>10</v>
      </c>
      <c r="L78" s="110">
        <v>20</v>
      </c>
      <c r="M78" s="112"/>
      <c r="N78" s="63"/>
    </row>
    <row r="79" spans="1:14" s="23" customFormat="1" ht="25.5">
      <c r="A79" s="107">
        <v>16</v>
      </c>
      <c r="B79" s="111">
        <v>1363</v>
      </c>
      <c r="C79" s="76" t="s">
        <v>3872</v>
      </c>
      <c r="D79" s="76"/>
      <c r="E79" s="158" t="s">
        <v>1663</v>
      </c>
      <c r="F79" s="49" t="s">
        <v>2379</v>
      </c>
      <c r="G79" s="113" t="str">
        <f t="shared" si="4"/>
        <v>фото</v>
      </c>
      <c r="H79" s="63">
        <f t="shared" si="5"/>
      </c>
      <c r="I79" s="80" t="s">
        <v>429</v>
      </c>
      <c r="J79" s="63" t="s">
        <v>2351</v>
      </c>
      <c r="K79" s="78">
        <v>7</v>
      </c>
      <c r="L79" s="110">
        <v>39</v>
      </c>
      <c r="M79" s="112"/>
      <c r="N79" s="63"/>
    </row>
    <row r="80" spans="1:14" s="23" customFormat="1" ht="25.5">
      <c r="A80" s="107">
        <v>30</v>
      </c>
      <c r="B80" s="111">
        <v>2509</v>
      </c>
      <c r="C80" s="88" t="s">
        <v>3900</v>
      </c>
      <c r="D80" s="88"/>
      <c r="E80" s="161" t="s">
        <v>1663</v>
      </c>
      <c r="F80" s="49" t="s">
        <v>2380</v>
      </c>
      <c r="G80" s="113" t="str">
        <f t="shared" si="4"/>
        <v>фото</v>
      </c>
      <c r="H80" s="63">
        <f t="shared" si="5"/>
      </c>
      <c r="I80" s="80" t="s">
        <v>430</v>
      </c>
      <c r="J80" s="89" t="s">
        <v>2326</v>
      </c>
      <c r="K80" s="78">
        <v>10</v>
      </c>
      <c r="L80" s="110">
        <v>25</v>
      </c>
      <c r="M80" s="112"/>
      <c r="N80" s="63"/>
    </row>
    <row r="81" spans="1:14" s="23" customFormat="1" ht="25.5">
      <c r="A81" s="107">
        <v>32</v>
      </c>
      <c r="B81" s="111">
        <v>2701</v>
      </c>
      <c r="C81" s="76" t="s">
        <v>3902</v>
      </c>
      <c r="D81" s="76"/>
      <c r="E81" s="159" t="s">
        <v>1663</v>
      </c>
      <c r="F81" s="49" t="s">
        <v>2381</v>
      </c>
      <c r="G81" s="113" t="str">
        <f t="shared" si="4"/>
        <v>фото</v>
      </c>
      <c r="H81" s="63">
        <f t="shared" si="5"/>
      </c>
      <c r="I81" s="77" t="s">
        <v>431</v>
      </c>
      <c r="J81" s="63" t="s">
        <v>2326</v>
      </c>
      <c r="K81" s="82">
        <v>10</v>
      </c>
      <c r="L81" s="110">
        <v>28</v>
      </c>
      <c r="M81" s="112"/>
      <c r="N81" s="63"/>
    </row>
    <row r="82" spans="1:14" s="25" customFormat="1" ht="38.25">
      <c r="A82" s="107">
        <v>31</v>
      </c>
      <c r="B82" s="111">
        <v>3476</v>
      </c>
      <c r="C82" s="76" t="s">
        <v>3901</v>
      </c>
      <c r="D82" s="76"/>
      <c r="E82" s="158" t="s">
        <v>1663</v>
      </c>
      <c r="F82" s="49" t="s">
        <v>2382</v>
      </c>
      <c r="G82" s="113" t="str">
        <f t="shared" si="4"/>
        <v>фото</v>
      </c>
      <c r="H82" s="63">
        <f t="shared" si="5"/>
      </c>
      <c r="I82" s="77" t="s">
        <v>432</v>
      </c>
      <c r="J82" s="63" t="s">
        <v>2383</v>
      </c>
      <c r="K82" s="78">
        <v>10</v>
      </c>
      <c r="L82" s="110">
        <v>23</v>
      </c>
      <c r="M82" s="112"/>
      <c r="N82" s="63"/>
    </row>
    <row r="83" spans="1:14" s="25" customFormat="1" ht="38.25">
      <c r="A83" s="107">
        <v>33</v>
      </c>
      <c r="B83" s="111">
        <v>7520</v>
      </c>
      <c r="C83" s="88" t="s">
        <v>3903</v>
      </c>
      <c r="D83" s="88" t="s">
        <v>3904</v>
      </c>
      <c r="E83" s="161" t="s">
        <v>1663</v>
      </c>
      <c r="F83" s="49" t="s">
        <v>3905</v>
      </c>
      <c r="G83" s="113" t="str">
        <f t="shared" si="4"/>
        <v>фото</v>
      </c>
      <c r="H83" s="63" t="str">
        <f t="shared" si="5"/>
        <v>фото2</v>
      </c>
      <c r="I83" s="80" t="s">
        <v>3906</v>
      </c>
      <c r="J83" s="89" t="s">
        <v>2326</v>
      </c>
      <c r="K83" s="78">
        <v>10</v>
      </c>
      <c r="L83" s="110">
        <v>77</v>
      </c>
      <c r="M83" s="112"/>
      <c r="N83" s="63" t="s">
        <v>2859</v>
      </c>
    </row>
    <row r="84" spans="1:14" s="22" customFormat="1" ht="38.25">
      <c r="A84" s="107">
        <v>27</v>
      </c>
      <c r="B84" s="111">
        <v>7519</v>
      </c>
      <c r="C84" s="76" t="s">
        <v>3893</v>
      </c>
      <c r="D84" s="76"/>
      <c r="E84" s="158" t="s">
        <v>1663</v>
      </c>
      <c r="F84" s="49" t="s">
        <v>3894</v>
      </c>
      <c r="G84" s="113" t="str">
        <f t="shared" si="4"/>
        <v>фото</v>
      </c>
      <c r="H84" s="63">
        <f t="shared" si="5"/>
      </c>
      <c r="I84" s="80" t="s">
        <v>3895</v>
      </c>
      <c r="J84" s="63" t="s">
        <v>2351</v>
      </c>
      <c r="K84" s="78">
        <v>10</v>
      </c>
      <c r="L84" s="110">
        <v>58</v>
      </c>
      <c r="M84" s="112"/>
      <c r="N84" s="63" t="s">
        <v>2859</v>
      </c>
    </row>
    <row r="85" spans="1:14" s="22" customFormat="1" ht="25.5">
      <c r="A85" s="107">
        <v>28</v>
      </c>
      <c r="B85" s="111">
        <v>38</v>
      </c>
      <c r="C85" s="76" t="s">
        <v>3896</v>
      </c>
      <c r="D85" s="76" t="s">
        <v>3897</v>
      </c>
      <c r="E85" s="158" t="s">
        <v>1663</v>
      </c>
      <c r="F85" s="49" t="s">
        <v>2384</v>
      </c>
      <c r="G85" s="113" t="str">
        <f t="shared" si="4"/>
        <v>фото</v>
      </c>
      <c r="H85" s="63" t="str">
        <f t="shared" si="5"/>
        <v>фото2</v>
      </c>
      <c r="I85" s="77" t="s">
        <v>433</v>
      </c>
      <c r="J85" s="63" t="s">
        <v>2326</v>
      </c>
      <c r="K85" s="78">
        <v>10</v>
      </c>
      <c r="L85" s="110">
        <v>38</v>
      </c>
      <c r="M85" s="112"/>
      <c r="N85" s="63"/>
    </row>
    <row r="86" spans="1:14" s="21" customFormat="1" ht="25.5">
      <c r="A86" s="107">
        <v>29</v>
      </c>
      <c r="B86" s="111">
        <v>6809</v>
      </c>
      <c r="C86" s="76" t="s">
        <v>3898</v>
      </c>
      <c r="D86" s="76"/>
      <c r="E86" s="158" t="s">
        <v>1663</v>
      </c>
      <c r="F86" s="49" t="s">
        <v>434</v>
      </c>
      <c r="G86" s="113" t="str">
        <f t="shared" si="4"/>
        <v>фото</v>
      </c>
      <c r="H86" s="63">
        <f t="shared" si="5"/>
      </c>
      <c r="I86" s="85" t="s">
        <v>3899</v>
      </c>
      <c r="J86" s="63" t="s">
        <v>2326</v>
      </c>
      <c r="K86" s="78">
        <v>10</v>
      </c>
      <c r="L86" s="110">
        <v>29</v>
      </c>
      <c r="M86" s="112"/>
      <c r="N86" s="63" t="s">
        <v>374</v>
      </c>
    </row>
    <row r="87" spans="1:14" s="21" customFormat="1" ht="12.75">
      <c r="A87" s="107">
        <v>84</v>
      </c>
      <c r="B87" s="72"/>
      <c r="C87" s="72"/>
      <c r="D87" s="72"/>
      <c r="E87" s="114" t="s">
        <v>2385</v>
      </c>
      <c r="F87" s="162"/>
      <c r="G87" s="74"/>
      <c r="H87" s="74"/>
      <c r="I87" s="154"/>
      <c r="J87" s="74"/>
      <c r="K87" s="75"/>
      <c r="L87" s="75" t="e">
        <v>#DIV/0!</v>
      </c>
      <c r="M87" s="74"/>
      <c r="N87" s="74"/>
    </row>
    <row r="88" spans="1:14" s="22" customFormat="1" ht="15.75">
      <c r="A88" s="107">
        <v>85</v>
      </c>
      <c r="B88" s="111">
        <v>1365</v>
      </c>
      <c r="C88" s="76" t="s">
        <v>3994</v>
      </c>
      <c r="D88" s="76"/>
      <c r="E88" s="158" t="s">
        <v>1663</v>
      </c>
      <c r="F88" s="49" t="s">
        <v>2386</v>
      </c>
      <c r="G88" s="113" t="str">
        <f aca="true" t="shared" si="6" ref="G88:G119">HYPERLINK("http://www.gardenbulbs.ru/images/summer_CL/Tulip/"&amp;C88&amp;".jpg","фото")</f>
        <v>фото</v>
      </c>
      <c r="H88" s="63">
        <f aca="true" t="shared" si="7" ref="H88:H119">IF(D88&gt;0,HYPERLINK("http://www.gardenbulbs.ru/images/summer_CL/Tulip/"&amp;D88&amp;".jpg","фото2"),"")</f>
      </c>
      <c r="I88" s="80" t="s">
        <v>189</v>
      </c>
      <c r="J88" s="63" t="s">
        <v>2387</v>
      </c>
      <c r="K88" s="78">
        <v>10</v>
      </c>
      <c r="L88" s="110">
        <v>20</v>
      </c>
      <c r="M88" s="112"/>
      <c r="N88" s="63"/>
    </row>
    <row r="89" spans="1:14" s="22" customFormat="1" ht="15.75">
      <c r="A89" s="107">
        <v>86</v>
      </c>
      <c r="B89" s="111">
        <v>6792</v>
      </c>
      <c r="C89" s="76" t="s">
        <v>3995</v>
      </c>
      <c r="D89" s="76"/>
      <c r="E89" s="159" t="s">
        <v>1663</v>
      </c>
      <c r="F89" s="49" t="s">
        <v>435</v>
      </c>
      <c r="G89" s="113" t="str">
        <f t="shared" si="6"/>
        <v>фото</v>
      </c>
      <c r="H89" s="63">
        <f t="shared" si="7"/>
      </c>
      <c r="I89" s="80" t="s">
        <v>436</v>
      </c>
      <c r="J89" s="63" t="s">
        <v>2326</v>
      </c>
      <c r="K89" s="82">
        <v>10</v>
      </c>
      <c r="L89" s="110">
        <v>35</v>
      </c>
      <c r="M89" s="112"/>
      <c r="N89" s="63" t="s">
        <v>374</v>
      </c>
    </row>
    <row r="90" spans="1:14" s="22" customFormat="1" ht="25.5">
      <c r="A90" s="107">
        <v>87</v>
      </c>
      <c r="B90" s="111">
        <v>7534</v>
      </c>
      <c r="C90" s="76" t="s">
        <v>3996</v>
      </c>
      <c r="D90" s="76" t="s">
        <v>3997</v>
      </c>
      <c r="E90" s="158" t="s">
        <v>1663</v>
      </c>
      <c r="F90" s="49" t="s">
        <v>3998</v>
      </c>
      <c r="G90" s="113" t="str">
        <f t="shared" si="6"/>
        <v>фото</v>
      </c>
      <c r="H90" s="63" t="str">
        <f t="shared" si="7"/>
        <v>фото2</v>
      </c>
      <c r="I90" s="80" t="s">
        <v>3999</v>
      </c>
      <c r="J90" s="63"/>
      <c r="K90" s="78">
        <v>5</v>
      </c>
      <c r="L90" s="110">
        <v>74</v>
      </c>
      <c r="M90" s="112"/>
      <c r="N90" s="63" t="s">
        <v>2859</v>
      </c>
    </row>
    <row r="91" spans="1:14" s="21" customFormat="1" ht="15.75">
      <c r="A91" s="107">
        <v>88</v>
      </c>
      <c r="B91" s="111">
        <v>2675</v>
      </c>
      <c r="C91" s="76" t="s">
        <v>4000</v>
      </c>
      <c r="D91" s="76"/>
      <c r="E91" s="158" t="s">
        <v>1663</v>
      </c>
      <c r="F91" s="49" t="s">
        <v>2388</v>
      </c>
      <c r="G91" s="113" t="str">
        <f t="shared" si="6"/>
        <v>фото</v>
      </c>
      <c r="H91" s="63">
        <f t="shared" si="7"/>
      </c>
      <c r="I91" s="80" t="s">
        <v>2389</v>
      </c>
      <c r="J91" s="63" t="s">
        <v>2329</v>
      </c>
      <c r="K91" s="78">
        <v>10</v>
      </c>
      <c r="L91" s="110">
        <v>23</v>
      </c>
      <c r="M91" s="112"/>
      <c r="N91" s="63"/>
    </row>
    <row r="92" spans="1:14" s="21" customFormat="1" ht="15.75">
      <c r="A92" s="107">
        <v>129</v>
      </c>
      <c r="B92" s="111">
        <v>1368</v>
      </c>
      <c r="C92" s="76" t="s">
        <v>4057</v>
      </c>
      <c r="D92" s="76"/>
      <c r="E92" s="158" t="s">
        <v>1663</v>
      </c>
      <c r="F92" s="49" t="s">
        <v>2390</v>
      </c>
      <c r="G92" s="113" t="str">
        <f t="shared" si="6"/>
        <v>фото</v>
      </c>
      <c r="H92" s="63">
        <f t="shared" si="7"/>
      </c>
      <c r="I92" s="80" t="s">
        <v>2391</v>
      </c>
      <c r="J92" s="63" t="s">
        <v>2351</v>
      </c>
      <c r="K92" s="78">
        <v>10</v>
      </c>
      <c r="L92" s="110">
        <v>20</v>
      </c>
      <c r="M92" s="112"/>
      <c r="N92" s="63"/>
    </row>
    <row r="93" spans="1:14" s="21" customFormat="1" ht="15.75">
      <c r="A93" s="107">
        <v>130</v>
      </c>
      <c r="B93" s="111">
        <v>1498</v>
      </c>
      <c r="C93" s="76" t="s">
        <v>4058</v>
      </c>
      <c r="D93" s="76"/>
      <c r="E93" s="158" t="s">
        <v>1663</v>
      </c>
      <c r="F93" s="49" t="s">
        <v>2396</v>
      </c>
      <c r="G93" s="113" t="str">
        <f t="shared" si="6"/>
        <v>фото</v>
      </c>
      <c r="H93" s="63">
        <f t="shared" si="7"/>
      </c>
      <c r="I93" s="80" t="s">
        <v>256</v>
      </c>
      <c r="J93" s="63" t="s">
        <v>2326</v>
      </c>
      <c r="K93" s="78">
        <v>10</v>
      </c>
      <c r="L93" s="110">
        <v>20</v>
      </c>
      <c r="M93" s="112"/>
      <c r="N93" s="63" t="s">
        <v>160</v>
      </c>
    </row>
    <row r="94" spans="1:14" ht="25.5">
      <c r="A94" s="107">
        <v>132</v>
      </c>
      <c r="B94" s="111">
        <v>1369</v>
      </c>
      <c r="C94" s="76" t="s">
        <v>4060</v>
      </c>
      <c r="D94" s="76"/>
      <c r="E94" s="158" t="s">
        <v>1663</v>
      </c>
      <c r="F94" s="49" t="s">
        <v>2392</v>
      </c>
      <c r="G94" s="113" t="str">
        <f t="shared" si="6"/>
        <v>фото</v>
      </c>
      <c r="H94" s="63">
        <f t="shared" si="7"/>
      </c>
      <c r="I94" s="90" t="s">
        <v>2393</v>
      </c>
      <c r="J94" s="63" t="s">
        <v>2351</v>
      </c>
      <c r="K94" s="78">
        <v>10</v>
      </c>
      <c r="L94" s="110">
        <v>29</v>
      </c>
      <c r="M94" s="112"/>
      <c r="N94" s="63"/>
    </row>
    <row r="95" spans="1:14" s="21" customFormat="1" ht="25.5">
      <c r="A95" s="107">
        <v>133</v>
      </c>
      <c r="B95" s="111">
        <v>3015</v>
      </c>
      <c r="C95" s="76" t="s">
        <v>4061</v>
      </c>
      <c r="D95" s="76"/>
      <c r="E95" s="158" t="s">
        <v>1663</v>
      </c>
      <c r="F95" s="49" t="s">
        <v>2394</v>
      </c>
      <c r="G95" s="113" t="str">
        <f t="shared" si="6"/>
        <v>фото</v>
      </c>
      <c r="H95" s="63">
        <f t="shared" si="7"/>
      </c>
      <c r="I95" s="80" t="s">
        <v>2395</v>
      </c>
      <c r="J95" s="63" t="s">
        <v>2326</v>
      </c>
      <c r="K95" s="78">
        <v>10</v>
      </c>
      <c r="L95" s="110">
        <v>29</v>
      </c>
      <c r="M95" s="112"/>
      <c r="N95" s="63" t="s">
        <v>160</v>
      </c>
    </row>
    <row r="96" spans="1:14" s="23" customFormat="1" ht="15.75">
      <c r="A96" s="107">
        <v>105</v>
      </c>
      <c r="B96" s="111">
        <v>3337</v>
      </c>
      <c r="C96" s="76" t="s">
        <v>4027</v>
      </c>
      <c r="D96" s="76"/>
      <c r="E96" s="158" t="s">
        <v>1663</v>
      </c>
      <c r="F96" s="49" t="s">
        <v>2397</v>
      </c>
      <c r="G96" s="113" t="str">
        <f t="shared" si="6"/>
        <v>фото</v>
      </c>
      <c r="H96" s="63">
        <f t="shared" si="7"/>
      </c>
      <c r="I96" s="90" t="s">
        <v>924</v>
      </c>
      <c r="J96" s="63" t="s">
        <v>2351</v>
      </c>
      <c r="K96" s="78">
        <v>10</v>
      </c>
      <c r="L96" s="110">
        <v>21</v>
      </c>
      <c r="M96" s="112"/>
      <c r="N96" s="63"/>
    </row>
    <row r="97" spans="1:14" s="23" customFormat="1" ht="15.75">
      <c r="A97" s="107">
        <v>106</v>
      </c>
      <c r="B97" s="111">
        <v>1511</v>
      </c>
      <c r="C97" s="76" t="s">
        <v>4028</v>
      </c>
      <c r="D97" s="76"/>
      <c r="E97" s="158" t="s">
        <v>1663</v>
      </c>
      <c r="F97" s="49" t="s">
        <v>1686</v>
      </c>
      <c r="G97" s="113" t="str">
        <f t="shared" si="6"/>
        <v>фото</v>
      </c>
      <c r="H97" s="63">
        <f t="shared" si="7"/>
      </c>
      <c r="I97" s="80" t="s">
        <v>1365</v>
      </c>
      <c r="J97" s="63" t="s">
        <v>2326</v>
      </c>
      <c r="K97" s="78">
        <v>10</v>
      </c>
      <c r="L97" s="110">
        <v>32</v>
      </c>
      <c r="M97" s="112"/>
      <c r="N97" s="63" t="s">
        <v>160</v>
      </c>
    </row>
    <row r="98" spans="1:14" s="23" customFormat="1" ht="15.75">
      <c r="A98" s="107">
        <v>99</v>
      </c>
      <c r="B98" s="111">
        <v>3348</v>
      </c>
      <c r="C98" s="76" t="s">
        <v>4020</v>
      </c>
      <c r="D98" s="76"/>
      <c r="E98" s="159" t="s">
        <v>1663</v>
      </c>
      <c r="F98" s="49" t="s">
        <v>1687</v>
      </c>
      <c r="G98" s="113" t="str">
        <f t="shared" si="6"/>
        <v>фото</v>
      </c>
      <c r="H98" s="63">
        <f t="shared" si="7"/>
      </c>
      <c r="I98" s="90" t="s">
        <v>1688</v>
      </c>
      <c r="J98" s="63" t="s">
        <v>2351</v>
      </c>
      <c r="K98" s="82">
        <v>10</v>
      </c>
      <c r="L98" s="110">
        <v>29</v>
      </c>
      <c r="M98" s="112"/>
      <c r="N98" s="63"/>
    </row>
    <row r="99" spans="1:14" s="24" customFormat="1" ht="15.75">
      <c r="A99" s="107">
        <v>100</v>
      </c>
      <c r="B99" s="111">
        <v>3349</v>
      </c>
      <c r="C99" s="76" t="s">
        <v>4021</v>
      </c>
      <c r="D99" s="76"/>
      <c r="E99" s="158" t="s">
        <v>1663</v>
      </c>
      <c r="F99" s="49" t="s">
        <v>1689</v>
      </c>
      <c r="G99" s="113" t="str">
        <f t="shared" si="6"/>
        <v>фото</v>
      </c>
      <c r="H99" s="63">
        <f t="shared" si="7"/>
      </c>
      <c r="I99" s="90" t="s">
        <v>1690</v>
      </c>
      <c r="J99" s="63" t="s">
        <v>2351</v>
      </c>
      <c r="K99" s="78">
        <v>10</v>
      </c>
      <c r="L99" s="110">
        <v>30</v>
      </c>
      <c r="M99" s="112"/>
      <c r="N99" s="63"/>
    </row>
    <row r="100" spans="1:14" s="23" customFormat="1" ht="25.5">
      <c r="A100" s="107">
        <v>93</v>
      </c>
      <c r="B100" s="111">
        <v>7537</v>
      </c>
      <c r="C100" s="76" t="s">
        <v>4010</v>
      </c>
      <c r="D100" s="76"/>
      <c r="E100" s="158" t="s">
        <v>1663</v>
      </c>
      <c r="F100" s="49" t="s">
        <v>4011</v>
      </c>
      <c r="G100" s="113" t="str">
        <f t="shared" si="6"/>
        <v>фото</v>
      </c>
      <c r="H100" s="63">
        <f t="shared" si="7"/>
      </c>
      <c r="I100" s="80" t="s">
        <v>4012</v>
      </c>
      <c r="J100" s="63" t="s">
        <v>2326</v>
      </c>
      <c r="K100" s="78">
        <v>10</v>
      </c>
      <c r="L100" s="110">
        <v>43</v>
      </c>
      <c r="M100" s="112"/>
      <c r="N100" s="63" t="s">
        <v>2859</v>
      </c>
    </row>
    <row r="101" spans="1:14" s="23" customFormat="1" ht="25.5">
      <c r="A101" s="107">
        <v>94</v>
      </c>
      <c r="B101" s="111">
        <v>7538</v>
      </c>
      <c r="C101" s="76" t="s">
        <v>4013</v>
      </c>
      <c r="D101" s="88"/>
      <c r="E101" s="161" t="s">
        <v>1663</v>
      </c>
      <c r="F101" s="49" t="s">
        <v>4014</v>
      </c>
      <c r="G101" s="113" t="str">
        <f t="shared" si="6"/>
        <v>фото</v>
      </c>
      <c r="H101" s="63">
        <f t="shared" si="7"/>
      </c>
      <c r="I101" s="80" t="s">
        <v>4015</v>
      </c>
      <c r="J101" s="91" t="s">
        <v>2326</v>
      </c>
      <c r="K101" s="78">
        <v>10</v>
      </c>
      <c r="L101" s="110">
        <v>38</v>
      </c>
      <c r="M101" s="112"/>
      <c r="N101" s="63" t="s">
        <v>2859</v>
      </c>
    </row>
    <row r="102" spans="1:14" s="23" customFormat="1" ht="25.5">
      <c r="A102" s="107">
        <v>108</v>
      </c>
      <c r="B102" s="111">
        <v>3355</v>
      </c>
      <c r="C102" s="76" t="s">
        <v>4030</v>
      </c>
      <c r="D102" s="76"/>
      <c r="E102" s="158" t="s">
        <v>1663</v>
      </c>
      <c r="F102" s="49" t="s">
        <v>1691</v>
      </c>
      <c r="G102" s="113" t="str">
        <f t="shared" si="6"/>
        <v>фото</v>
      </c>
      <c r="H102" s="63">
        <f t="shared" si="7"/>
      </c>
      <c r="I102" s="77" t="s">
        <v>1692</v>
      </c>
      <c r="J102" s="63" t="s">
        <v>2326</v>
      </c>
      <c r="K102" s="78">
        <v>10</v>
      </c>
      <c r="L102" s="110">
        <v>33</v>
      </c>
      <c r="M102" s="112"/>
      <c r="N102" s="63"/>
    </row>
    <row r="103" spans="1:14" s="23" customFormat="1" ht="15.75">
      <c r="A103" s="107">
        <v>98</v>
      </c>
      <c r="B103" s="111">
        <v>355</v>
      </c>
      <c r="C103" s="76" t="s">
        <v>4019</v>
      </c>
      <c r="D103" s="76"/>
      <c r="E103" s="158" t="s">
        <v>1663</v>
      </c>
      <c r="F103" s="49" t="s">
        <v>1693</v>
      </c>
      <c r="G103" s="113" t="str">
        <f t="shared" si="6"/>
        <v>фото</v>
      </c>
      <c r="H103" s="63">
        <f t="shared" si="7"/>
      </c>
      <c r="I103" s="80" t="s">
        <v>990</v>
      </c>
      <c r="J103" s="63" t="s">
        <v>2336</v>
      </c>
      <c r="K103" s="78">
        <v>10</v>
      </c>
      <c r="L103" s="110">
        <v>30</v>
      </c>
      <c r="M103" s="112"/>
      <c r="N103" s="63" t="s">
        <v>160</v>
      </c>
    </row>
    <row r="104" spans="1:14" s="23" customFormat="1" ht="15.75">
      <c r="A104" s="107">
        <v>134</v>
      </c>
      <c r="B104" s="111">
        <v>3368</v>
      </c>
      <c r="C104" s="76" t="s">
        <v>4062</v>
      </c>
      <c r="D104" s="76"/>
      <c r="E104" s="158" t="s">
        <v>1663</v>
      </c>
      <c r="F104" s="49" t="s">
        <v>1694</v>
      </c>
      <c r="G104" s="113" t="str">
        <f t="shared" si="6"/>
        <v>фото</v>
      </c>
      <c r="H104" s="63">
        <f t="shared" si="7"/>
      </c>
      <c r="I104" s="90" t="s">
        <v>1365</v>
      </c>
      <c r="J104" s="63" t="s">
        <v>2351</v>
      </c>
      <c r="K104" s="78">
        <v>10</v>
      </c>
      <c r="L104" s="110">
        <v>21</v>
      </c>
      <c r="M104" s="112"/>
      <c r="N104" s="63"/>
    </row>
    <row r="105" spans="1:14" s="23" customFormat="1" ht="15.75">
      <c r="A105" s="107">
        <v>107</v>
      </c>
      <c r="B105" s="111">
        <v>6821</v>
      </c>
      <c r="C105" s="76" t="s">
        <v>4029</v>
      </c>
      <c r="D105" s="76"/>
      <c r="E105" s="158" t="s">
        <v>1663</v>
      </c>
      <c r="F105" s="49" t="s">
        <v>437</v>
      </c>
      <c r="G105" s="113" t="str">
        <f t="shared" si="6"/>
        <v>фото</v>
      </c>
      <c r="H105" s="63">
        <f t="shared" si="7"/>
      </c>
      <c r="I105" s="80" t="s">
        <v>204</v>
      </c>
      <c r="J105" s="63" t="s">
        <v>2351</v>
      </c>
      <c r="K105" s="78">
        <v>10</v>
      </c>
      <c r="L105" s="110">
        <v>40</v>
      </c>
      <c r="M105" s="112"/>
      <c r="N105" s="63" t="s">
        <v>374</v>
      </c>
    </row>
    <row r="106" spans="1:14" s="23" customFormat="1" ht="22.5">
      <c r="A106" s="107">
        <v>89</v>
      </c>
      <c r="B106" s="111">
        <v>7535</v>
      </c>
      <c r="C106" s="76" t="s">
        <v>4001</v>
      </c>
      <c r="D106" s="76" t="s">
        <v>4002</v>
      </c>
      <c r="E106" s="158" t="s">
        <v>1663</v>
      </c>
      <c r="F106" s="49" t="s">
        <v>4003</v>
      </c>
      <c r="G106" s="113" t="str">
        <f t="shared" si="6"/>
        <v>фото</v>
      </c>
      <c r="H106" s="63" t="str">
        <f t="shared" si="7"/>
        <v>фото2</v>
      </c>
      <c r="I106" s="80" t="s">
        <v>4004</v>
      </c>
      <c r="J106" s="63" t="s">
        <v>2387</v>
      </c>
      <c r="K106" s="78">
        <v>10</v>
      </c>
      <c r="L106" s="110">
        <v>32</v>
      </c>
      <c r="M106" s="112"/>
      <c r="N106" s="63" t="s">
        <v>2859</v>
      </c>
    </row>
    <row r="107" spans="1:14" s="23" customFormat="1" ht="25.5">
      <c r="A107" s="107">
        <v>90</v>
      </c>
      <c r="B107" s="111">
        <v>3374</v>
      </c>
      <c r="C107" s="76" t="s">
        <v>4005</v>
      </c>
      <c r="D107" s="76"/>
      <c r="E107" s="158" t="s">
        <v>1663</v>
      </c>
      <c r="F107" s="49" t="s">
        <v>1695</v>
      </c>
      <c r="G107" s="113" t="str">
        <f t="shared" si="6"/>
        <v>фото</v>
      </c>
      <c r="H107" s="63">
        <f t="shared" si="7"/>
      </c>
      <c r="I107" s="90" t="s">
        <v>924</v>
      </c>
      <c r="J107" s="63" t="s">
        <v>2351</v>
      </c>
      <c r="K107" s="78">
        <v>10</v>
      </c>
      <c r="L107" s="110">
        <v>32</v>
      </c>
      <c r="M107" s="112"/>
      <c r="N107" s="63"/>
    </row>
    <row r="108" spans="1:14" s="23" customFormat="1" ht="15.75">
      <c r="A108" s="107">
        <v>91</v>
      </c>
      <c r="B108" s="111">
        <v>2474</v>
      </c>
      <c r="C108" s="76" t="s">
        <v>4006</v>
      </c>
      <c r="D108" s="76"/>
      <c r="E108" s="158" t="s">
        <v>1663</v>
      </c>
      <c r="F108" s="49" t="s">
        <v>1696</v>
      </c>
      <c r="G108" s="113" t="str">
        <f t="shared" si="6"/>
        <v>фото</v>
      </c>
      <c r="H108" s="63">
        <f t="shared" si="7"/>
      </c>
      <c r="I108" s="80" t="s">
        <v>1697</v>
      </c>
      <c r="J108" s="63" t="s">
        <v>2351</v>
      </c>
      <c r="K108" s="78">
        <v>10</v>
      </c>
      <c r="L108" s="110">
        <v>24</v>
      </c>
      <c r="M108" s="112"/>
      <c r="N108" s="63"/>
    </row>
    <row r="109" spans="1:14" s="24" customFormat="1" ht="15.75">
      <c r="A109" s="107">
        <v>97</v>
      </c>
      <c r="B109" s="111">
        <v>1559</v>
      </c>
      <c r="C109" s="76" t="s">
        <v>4018</v>
      </c>
      <c r="D109" s="76"/>
      <c r="E109" s="158" t="s">
        <v>1663</v>
      </c>
      <c r="F109" s="49" t="s">
        <v>1698</v>
      </c>
      <c r="G109" s="113" t="str">
        <f t="shared" si="6"/>
        <v>фото</v>
      </c>
      <c r="H109" s="63">
        <f t="shared" si="7"/>
      </c>
      <c r="I109" s="80" t="s">
        <v>1699</v>
      </c>
      <c r="J109" s="92" t="s">
        <v>2326</v>
      </c>
      <c r="K109" s="78">
        <v>10</v>
      </c>
      <c r="L109" s="110">
        <v>40</v>
      </c>
      <c r="M109" s="112"/>
      <c r="N109" s="63" t="s">
        <v>160</v>
      </c>
    </row>
    <row r="110" spans="1:14" s="19" customFormat="1" ht="25.5">
      <c r="A110" s="107">
        <v>92</v>
      </c>
      <c r="B110" s="111">
        <v>7536</v>
      </c>
      <c r="C110" s="76" t="s">
        <v>4007</v>
      </c>
      <c r="D110" s="76"/>
      <c r="E110" s="159" t="s">
        <v>1663</v>
      </c>
      <c r="F110" s="49" t="s">
        <v>4008</v>
      </c>
      <c r="G110" s="113" t="str">
        <f t="shared" si="6"/>
        <v>фото</v>
      </c>
      <c r="H110" s="63">
        <f t="shared" si="7"/>
      </c>
      <c r="I110" s="80" t="s">
        <v>4009</v>
      </c>
      <c r="J110" s="63" t="s">
        <v>2326</v>
      </c>
      <c r="K110" s="82">
        <v>10</v>
      </c>
      <c r="L110" s="110">
        <v>23</v>
      </c>
      <c r="M110" s="112"/>
      <c r="N110" s="63" t="s">
        <v>2859</v>
      </c>
    </row>
    <row r="111" spans="1:14" s="24" customFormat="1" ht="15.75">
      <c r="A111" s="107">
        <v>109</v>
      </c>
      <c r="B111" s="111">
        <v>1976</v>
      </c>
      <c r="C111" s="76" t="s">
        <v>4031</v>
      </c>
      <c r="D111" s="76"/>
      <c r="E111" s="158" t="s">
        <v>1663</v>
      </c>
      <c r="F111" s="49" t="s">
        <v>1700</v>
      </c>
      <c r="G111" s="113" t="str">
        <f t="shared" si="6"/>
        <v>фото</v>
      </c>
      <c r="H111" s="63">
        <f t="shared" si="7"/>
      </c>
      <c r="I111" s="80" t="s">
        <v>1701</v>
      </c>
      <c r="J111" s="63" t="s">
        <v>2326</v>
      </c>
      <c r="K111" s="78">
        <v>10</v>
      </c>
      <c r="L111" s="110">
        <v>33</v>
      </c>
      <c r="M111" s="112"/>
      <c r="N111" s="63" t="s">
        <v>160</v>
      </c>
    </row>
    <row r="112" spans="1:14" s="23" customFormat="1" ht="15.75">
      <c r="A112" s="107">
        <v>110</v>
      </c>
      <c r="B112" s="111">
        <v>894</v>
      </c>
      <c r="C112" s="76" t="s">
        <v>4032</v>
      </c>
      <c r="D112" s="76"/>
      <c r="E112" s="158" t="s">
        <v>1663</v>
      </c>
      <c r="F112" s="49" t="s">
        <v>1702</v>
      </c>
      <c r="G112" s="113" t="str">
        <f t="shared" si="6"/>
        <v>фото</v>
      </c>
      <c r="H112" s="63">
        <f t="shared" si="7"/>
      </c>
      <c r="I112" s="80" t="s">
        <v>1703</v>
      </c>
      <c r="J112" s="92" t="s">
        <v>2351</v>
      </c>
      <c r="K112" s="78">
        <v>10</v>
      </c>
      <c r="L112" s="110">
        <v>20</v>
      </c>
      <c r="M112" s="112"/>
      <c r="N112" s="63"/>
    </row>
    <row r="113" spans="1:14" s="23" customFormat="1" ht="15.75">
      <c r="A113" s="107">
        <v>111</v>
      </c>
      <c r="B113" s="111">
        <v>924</v>
      </c>
      <c r="C113" s="76" t="s">
        <v>4033</v>
      </c>
      <c r="D113" s="76"/>
      <c r="E113" s="158" t="s">
        <v>1663</v>
      </c>
      <c r="F113" s="49" t="s">
        <v>1704</v>
      </c>
      <c r="G113" s="113" t="str">
        <f t="shared" si="6"/>
        <v>фото</v>
      </c>
      <c r="H113" s="63">
        <f t="shared" si="7"/>
      </c>
      <c r="I113" s="80" t="s">
        <v>1705</v>
      </c>
      <c r="J113" s="63" t="s">
        <v>2336</v>
      </c>
      <c r="K113" s="78">
        <v>10</v>
      </c>
      <c r="L113" s="110">
        <v>30</v>
      </c>
      <c r="M113" s="112"/>
      <c r="N113" s="63" t="s">
        <v>160</v>
      </c>
    </row>
    <row r="114" spans="1:14" s="23" customFormat="1" ht="15.75">
      <c r="A114" s="107">
        <v>112</v>
      </c>
      <c r="B114" s="111">
        <v>3396</v>
      </c>
      <c r="C114" s="76" t="s">
        <v>4034</v>
      </c>
      <c r="D114" s="76"/>
      <c r="E114" s="158" t="s">
        <v>1663</v>
      </c>
      <c r="F114" s="49" t="s">
        <v>1706</v>
      </c>
      <c r="G114" s="113" t="str">
        <f t="shared" si="6"/>
        <v>фото</v>
      </c>
      <c r="H114" s="63">
        <f t="shared" si="7"/>
      </c>
      <c r="I114" s="90" t="s">
        <v>1633</v>
      </c>
      <c r="J114" s="92" t="s">
        <v>2326</v>
      </c>
      <c r="K114" s="78">
        <v>10</v>
      </c>
      <c r="L114" s="110">
        <v>29</v>
      </c>
      <c r="M114" s="112"/>
      <c r="N114" s="63"/>
    </row>
    <row r="115" spans="1:14" s="23" customFormat="1" ht="15.75">
      <c r="A115" s="107">
        <v>113</v>
      </c>
      <c r="B115" s="111">
        <v>2483</v>
      </c>
      <c r="C115" s="76" t="s">
        <v>4035</v>
      </c>
      <c r="D115" s="76"/>
      <c r="E115" s="158" t="s">
        <v>1663</v>
      </c>
      <c r="F115" s="49" t="s">
        <v>1634</v>
      </c>
      <c r="G115" s="113" t="str">
        <f t="shared" si="6"/>
        <v>фото</v>
      </c>
      <c r="H115" s="63">
        <f t="shared" si="7"/>
      </c>
      <c r="I115" s="77" t="s">
        <v>1635</v>
      </c>
      <c r="J115" s="63" t="s">
        <v>2351</v>
      </c>
      <c r="K115" s="78">
        <v>10</v>
      </c>
      <c r="L115" s="110">
        <v>22</v>
      </c>
      <c r="M115" s="112"/>
      <c r="N115" s="63"/>
    </row>
    <row r="116" spans="1:14" s="24" customFormat="1" ht="15.75">
      <c r="A116" s="107">
        <v>114</v>
      </c>
      <c r="B116" s="111">
        <v>1366</v>
      </c>
      <c r="C116" s="76" t="s">
        <v>4036</v>
      </c>
      <c r="D116" s="76"/>
      <c r="E116" s="158" t="s">
        <v>1663</v>
      </c>
      <c r="F116" s="49" t="s">
        <v>1636</v>
      </c>
      <c r="G116" s="113" t="str">
        <f t="shared" si="6"/>
        <v>фото</v>
      </c>
      <c r="H116" s="63">
        <f t="shared" si="7"/>
      </c>
      <c r="I116" s="90" t="s">
        <v>924</v>
      </c>
      <c r="J116" s="63" t="s">
        <v>2351</v>
      </c>
      <c r="K116" s="78">
        <v>10</v>
      </c>
      <c r="L116" s="110">
        <v>21</v>
      </c>
      <c r="M116" s="112"/>
      <c r="N116" s="63"/>
    </row>
    <row r="117" spans="1:14" s="23" customFormat="1" ht="15.75">
      <c r="A117" s="107">
        <v>115</v>
      </c>
      <c r="B117" s="111">
        <v>1367</v>
      </c>
      <c r="C117" s="76" t="s">
        <v>4037</v>
      </c>
      <c r="D117" s="76"/>
      <c r="E117" s="158" t="s">
        <v>1663</v>
      </c>
      <c r="F117" s="49" t="s">
        <v>1637</v>
      </c>
      <c r="G117" s="113" t="str">
        <f t="shared" si="6"/>
        <v>фото</v>
      </c>
      <c r="H117" s="63">
        <f t="shared" si="7"/>
      </c>
      <c r="I117" s="80" t="s">
        <v>1638</v>
      </c>
      <c r="J117" s="63" t="s">
        <v>2351</v>
      </c>
      <c r="K117" s="78">
        <v>10</v>
      </c>
      <c r="L117" s="110">
        <v>19</v>
      </c>
      <c r="M117" s="112"/>
      <c r="N117" s="63"/>
    </row>
    <row r="118" spans="1:14" s="23" customFormat="1" ht="15.75">
      <c r="A118" s="107">
        <v>116</v>
      </c>
      <c r="B118" s="111">
        <v>3402</v>
      </c>
      <c r="C118" s="76" t="s">
        <v>4038</v>
      </c>
      <c r="D118" s="76"/>
      <c r="E118" s="158" t="s">
        <v>1663</v>
      </c>
      <c r="F118" s="49" t="s">
        <v>1639</v>
      </c>
      <c r="G118" s="113" t="str">
        <f t="shared" si="6"/>
        <v>фото</v>
      </c>
      <c r="H118" s="63">
        <f t="shared" si="7"/>
      </c>
      <c r="I118" s="90" t="s">
        <v>1640</v>
      </c>
      <c r="J118" s="63" t="s">
        <v>2326</v>
      </c>
      <c r="K118" s="78">
        <v>10</v>
      </c>
      <c r="L118" s="110">
        <v>25</v>
      </c>
      <c r="M118" s="112"/>
      <c r="N118" s="63"/>
    </row>
    <row r="119" spans="1:14" s="23" customFormat="1" ht="15.75">
      <c r="A119" s="107">
        <v>117</v>
      </c>
      <c r="B119" s="111">
        <v>3403</v>
      </c>
      <c r="C119" s="76" t="s">
        <v>4039</v>
      </c>
      <c r="D119" s="76"/>
      <c r="E119" s="158" t="s">
        <v>1663</v>
      </c>
      <c r="F119" s="49" t="s">
        <v>1641</v>
      </c>
      <c r="G119" s="113" t="str">
        <f t="shared" si="6"/>
        <v>фото</v>
      </c>
      <c r="H119" s="63">
        <f t="shared" si="7"/>
      </c>
      <c r="I119" s="90" t="s">
        <v>1705</v>
      </c>
      <c r="J119" s="63" t="s">
        <v>2351</v>
      </c>
      <c r="K119" s="78">
        <v>10</v>
      </c>
      <c r="L119" s="110">
        <v>21</v>
      </c>
      <c r="M119" s="112"/>
      <c r="N119" s="63"/>
    </row>
    <row r="120" spans="1:14" s="23" customFormat="1" ht="15.75">
      <c r="A120" s="107">
        <v>118</v>
      </c>
      <c r="B120" s="111">
        <v>1312</v>
      </c>
      <c r="C120" s="76" t="s">
        <v>4040</v>
      </c>
      <c r="D120" s="76"/>
      <c r="E120" s="158" t="s">
        <v>1663</v>
      </c>
      <c r="F120" s="49" t="s">
        <v>1642</v>
      </c>
      <c r="G120" s="113" t="str">
        <f aca="true" t="shared" si="8" ref="G120:G137">HYPERLINK("http://www.gardenbulbs.ru/images/summer_CL/Tulip/"&amp;C120&amp;".jpg","фото")</f>
        <v>фото</v>
      </c>
      <c r="H120" s="63">
        <f aca="true" t="shared" si="9" ref="H120:H137">IF(D120&gt;0,HYPERLINK("http://www.gardenbulbs.ru/images/summer_CL/Tulip/"&amp;D120&amp;".jpg","фото2"),"")</f>
      </c>
      <c r="I120" s="80" t="s">
        <v>1643</v>
      </c>
      <c r="J120" s="63" t="s">
        <v>2326</v>
      </c>
      <c r="K120" s="78">
        <v>10</v>
      </c>
      <c r="L120" s="110">
        <v>20</v>
      </c>
      <c r="M120" s="112"/>
      <c r="N120" s="63" t="s">
        <v>160</v>
      </c>
    </row>
    <row r="121" spans="1:14" s="24" customFormat="1" ht="15.75">
      <c r="A121" s="107">
        <v>119</v>
      </c>
      <c r="B121" s="111">
        <v>2690</v>
      </c>
      <c r="C121" s="76" t="s">
        <v>4041</v>
      </c>
      <c r="D121" s="76"/>
      <c r="E121" s="158" t="s">
        <v>1663</v>
      </c>
      <c r="F121" s="49" t="s">
        <v>1644</v>
      </c>
      <c r="G121" s="113" t="str">
        <f t="shared" si="8"/>
        <v>фото</v>
      </c>
      <c r="H121" s="63">
        <f t="shared" si="9"/>
      </c>
      <c r="I121" s="80" t="s">
        <v>1667</v>
      </c>
      <c r="J121" s="92" t="s">
        <v>2351</v>
      </c>
      <c r="K121" s="78">
        <v>10</v>
      </c>
      <c r="L121" s="110">
        <v>21</v>
      </c>
      <c r="M121" s="112"/>
      <c r="N121" s="63"/>
    </row>
    <row r="122" spans="1:14" s="23" customFormat="1" ht="15.75">
      <c r="A122" s="107">
        <v>121</v>
      </c>
      <c r="B122" s="111">
        <v>3415</v>
      </c>
      <c r="C122" s="76" t="s">
        <v>4043</v>
      </c>
      <c r="D122" s="76"/>
      <c r="E122" s="158" t="s">
        <v>1663</v>
      </c>
      <c r="F122" s="49" t="s">
        <v>1647</v>
      </c>
      <c r="G122" s="113" t="str">
        <f t="shared" si="8"/>
        <v>фото</v>
      </c>
      <c r="H122" s="63">
        <f t="shared" si="9"/>
      </c>
      <c r="I122" s="90" t="s">
        <v>1648</v>
      </c>
      <c r="J122" s="63" t="s">
        <v>2326</v>
      </c>
      <c r="K122" s="78">
        <v>10</v>
      </c>
      <c r="L122" s="110">
        <v>25</v>
      </c>
      <c r="M122" s="112"/>
      <c r="N122" s="63"/>
    </row>
    <row r="123" spans="1:14" s="24" customFormat="1" ht="25.5">
      <c r="A123" s="107">
        <v>122</v>
      </c>
      <c r="B123" s="111">
        <v>3420</v>
      </c>
      <c r="C123" s="76" t="s">
        <v>4044</v>
      </c>
      <c r="D123" s="76"/>
      <c r="E123" s="158" t="s">
        <v>1663</v>
      </c>
      <c r="F123" s="49" t="s">
        <v>1649</v>
      </c>
      <c r="G123" s="113" t="str">
        <f t="shared" si="8"/>
        <v>фото</v>
      </c>
      <c r="H123" s="63">
        <f t="shared" si="9"/>
      </c>
      <c r="I123" s="90" t="s">
        <v>1650</v>
      </c>
      <c r="J123" s="92" t="s">
        <v>2326</v>
      </c>
      <c r="K123" s="78">
        <v>7</v>
      </c>
      <c r="L123" s="110">
        <v>46</v>
      </c>
      <c r="M123" s="112"/>
      <c r="N123" s="63"/>
    </row>
    <row r="124" spans="1:14" s="23" customFormat="1" ht="25.5">
      <c r="A124" s="107">
        <v>123</v>
      </c>
      <c r="B124" s="111">
        <v>1320</v>
      </c>
      <c r="C124" s="76" t="s">
        <v>4045</v>
      </c>
      <c r="D124" s="76"/>
      <c r="E124" s="158" t="s">
        <v>1663</v>
      </c>
      <c r="F124" s="49" t="s">
        <v>1651</v>
      </c>
      <c r="G124" s="113" t="str">
        <f t="shared" si="8"/>
        <v>фото</v>
      </c>
      <c r="H124" s="63">
        <f t="shared" si="9"/>
      </c>
      <c r="I124" s="80" t="s">
        <v>1652</v>
      </c>
      <c r="J124" s="63" t="s">
        <v>2336</v>
      </c>
      <c r="K124" s="78">
        <v>10</v>
      </c>
      <c r="L124" s="110">
        <v>25</v>
      </c>
      <c r="M124" s="112"/>
      <c r="N124" s="63" t="s">
        <v>160</v>
      </c>
    </row>
    <row r="125" spans="1:14" s="23" customFormat="1" ht="22.5">
      <c r="A125" s="107">
        <v>124</v>
      </c>
      <c r="B125" s="111">
        <v>1268</v>
      </c>
      <c r="C125" s="76" t="s">
        <v>4046</v>
      </c>
      <c r="D125" s="76"/>
      <c r="E125" s="158" t="s">
        <v>1663</v>
      </c>
      <c r="F125" s="49" t="s">
        <v>1653</v>
      </c>
      <c r="G125" s="113" t="str">
        <f t="shared" si="8"/>
        <v>фото</v>
      </c>
      <c r="H125" s="63">
        <f t="shared" si="9"/>
      </c>
      <c r="I125" s="80" t="s">
        <v>1654</v>
      </c>
      <c r="J125" s="63" t="s">
        <v>2326</v>
      </c>
      <c r="K125" s="78">
        <v>10</v>
      </c>
      <c r="L125" s="110">
        <v>40</v>
      </c>
      <c r="M125" s="112"/>
      <c r="N125" s="63" t="s">
        <v>5333</v>
      </c>
    </row>
    <row r="126" spans="1:14" s="23" customFormat="1" ht="25.5">
      <c r="A126" s="107">
        <v>125</v>
      </c>
      <c r="B126" s="111">
        <v>7540</v>
      </c>
      <c r="C126" s="76" t="s">
        <v>4047</v>
      </c>
      <c r="D126" s="76" t="s">
        <v>4048</v>
      </c>
      <c r="E126" s="158" t="s">
        <v>1663</v>
      </c>
      <c r="F126" s="49" t="s">
        <v>4049</v>
      </c>
      <c r="G126" s="113" t="str">
        <f t="shared" si="8"/>
        <v>фото</v>
      </c>
      <c r="H126" s="63" t="str">
        <f t="shared" si="9"/>
        <v>фото2</v>
      </c>
      <c r="I126" s="80" t="s">
        <v>4050</v>
      </c>
      <c r="J126" s="92" t="s">
        <v>2326</v>
      </c>
      <c r="K126" s="78">
        <v>10</v>
      </c>
      <c r="L126" s="110">
        <v>35</v>
      </c>
      <c r="M126" s="112"/>
      <c r="N126" s="63" t="s">
        <v>2859</v>
      </c>
    </row>
    <row r="127" spans="1:14" s="23" customFormat="1" ht="15.75">
      <c r="A127" s="107">
        <v>126</v>
      </c>
      <c r="B127" s="111">
        <v>3439</v>
      </c>
      <c r="C127" s="76" t="s">
        <v>4051</v>
      </c>
      <c r="D127" s="76"/>
      <c r="E127" s="158" t="s">
        <v>1663</v>
      </c>
      <c r="F127" s="49" t="s">
        <v>1655</v>
      </c>
      <c r="G127" s="113" t="str">
        <f t="shared" si="8"/>
        <v>фото</v>
      </c>
      <c r="H127" s="63">
        <f t="shared" si="9"/>
      </c>
      <c r="I127" s="90" t="s">
        <v>2389</v>
      </c>
      <c r="J127" s="92" t="s">
        <v>2351</v>
      </c>
      <c r="K127" s="78">
        <v>10</v>
      </c>
      <c r="L127" s="110">
        <v>29</v>
      </c>
      <c r="M127" s="112"/>
      <c r="N127" s="108"/>
    </row>
    <row r="128" spans="1:14" s="24" customFormat="1" ht="15.75">
      <c r="A128" s="107">
        <v>96</v>
      </c>
      <c r="B128" s="111">
        <v>2496</v>
      </c>
      <c r="C128" s="76" t="s">
        <v>4017</v>
      </c>
      <c r="D128" s="76"/>
      <c r="E128" s="158" t="s">
        <v>1663</v>
      </c>
      <c r="F128" s="49" t="s">
        <v>1656</v>
      </c>
      <c r="G128" s="113" t="str">
        <f t="shared" si="8"/>
        <v>фото</v>
      </c>
      <c r="H128" s="63">
        <f t="shared" si="9"/>
      </c>
      <c r="I128" s="80" t="s">
        <v>1657</v>
      </c>
      <c r="J128" s="63" t="s">
        <v>2351</v>
      </c>
      <c r="K128" s="78">
        <v>10</v>
      </c>
      <c r="L128" s="110">
        <v>20</v>
      </c>
      <c r="M128" s="112"/>
      <c r="N128" s="63"/>
    </row>
    <row r="129" spans="1:14" s="24" customFormat="1" ht="25.5">
      <c r="A129" s="107">
        <v>128</v>
      </c>
      <c r="B129" s="111">
        <v>7541</v>
      </c>
      <c r="C129" s="76" t="s">
        <v>4053</v>
      </c>
      <c r="D129" s="76" t="s">
        <v>4054</v>
      </c>
      <c r="E129" s="158" t="s">
        <v>1663</v>
      </c>
      <c r="F129" s="49" t="s">
        <v>4055</v>
      </c>
      <c r="G129" s="113" t="str">
        <f t="shared" si="8"/>
        <v>фото</v>
      </c>
      <c r="H129" s="63" t="str">
        <f t="shared" si="9"/>
        <v>фото2</v>
      </c>
      <c r="I129" s="80" t="s">
        <v>4056</v>
      </c>
      <c r="J129" s="63" t="s">
        <v>2326</v>
      </c>
      <c r="K129" s="78">
        <v>10</v>
      </c>
      <c r="L129" s="110">
        <v>33</v>
      </c>
      <c r="M129" s="112"/>
      <c r="N129" s="63" t="s">
        <v>2859</v>
      </c>
    </row>
    <row r="130" spans="1:14" s="23" customFormat="1" ht="15.75">
      <c r="A130" s="107">
        <v>131</v>
      </c>
      <c r="B130" s="111">
        <v>2499</v>
      </c>
      <c r="C130" s="76" t="s">
        <v>4059</v>
      </c>
      <c r="D130" s="76"/>
      <c r="E130" s="158" t="s">
        <v>1663</v>
      </c>
      <c r="F130" s="49" t="s">
        <v>2419</v>
      </c>
      <c r="G130" s="113" t="str">
        <f t="shared" si="8"/>
        <v>фото</v>
      </c>
      <c r="H130" s="63">
        <f t="shared" si="9"/>
      </c>
      <c r="I130" s="80" t="s">
        <v>924</v>
      </c>
      <c r="J130" s="92" t="s">
        <v>2387</v>
      </c>
      <c r="K130" s="78">
        <v>10</v>
      </c>
      <c r="L130" s="110">
        <v>33</v>
      </c>
      <c r="M130" s="112"/>
      <c r="N130" s="63"/>
    </row>
    <row r="131" spans="1:14" s="23" customFormat="1" ht="15.75">
      <c r="A131" s="107">
        <v>120</v>
      </c>
      <c r="B131" s="111">
        <v>1327</v>
      </c>
      <c r="C131" s="76" t="s">
        <v>4042</v>
      </c>
      <c r="D131" s="76"/>
      <c r="E131" s="158" t="s">
        <v>1663</v>
      </c>
      <c r="F131" s="49" t="s">
        <v>1645</v>
      </c>
      <c r="G131" s="113" t="str">
        <f t="shared" si="8"/>
        <v>фото</v>
      </c>
      <c r="H131" s="63">
        <f t="shared" si="9"/>
      </c>
      <c r="I131" s="80" t="s">
        <v>1646</v>
      </c>
      <c r="J131" s="63" t="s">
        <v>2336</v>
      </c>
      <c r="K131" s="78">
        <v>10</v>
      </c>
      <c r="L131" s="110">
        <v>34</v>
      </c>
      <c r="M131" s="112"/>
      <c r="N131" s="63" t="s">
        <v>160</v>
      </c>
    </row>
    <row r="132" spans="1:14" s="23" customFormat="1" ht="15.75">
      <c r="A132" s="107">
        <v>102</v>
      </c>
      <c r="B132" s="111">
        <v>7539</v>
      </c>
      <c r="C132" s="76" t="s">
        <v>4023</v>
      </c>
      <c r="D132" s="76"/>
      <c r="E132" s="158" t="s">
        <v>1663</v>
      </c>
      <c r="F132" s="49" t="s">
        <v>4024</v>
      </c>
      <c r="G132" s="113" t="str">
        <f t="shared" si="8"/>
        <v>фото</v>
      </c>
      <c r="H132" s="63">
        <f t="shared" si="9"/>
      </c>
      <c r="I132" s="80" t="s">
        <v>2913</v>
      </c>
      <c r="J132" s="63" t="s">
        <v>2351</v>
      </c>
      <c r="K132" s="78">
        <v>10</v>
      </c>
      <c r="L132" s="110">
        <v>30</v>
      </c>
      <c r="M132" s="112"/>
      <c r="N132" s="63" t="s">
        <v>2859</v>
      </c>
    </row>
    <row r="133" spans="1:14" s="23" customFormat="1" ht="15.75">
      <c r="A133" s="107">
        <v>103</v>
      </c>
      <c r="B133" s="111">
        <v>3460</v>
      </c>
      <c r="C133" s="76" t="s">
        <v>4025</v>
      </c>
      <c r="D133" s="76"/>
      <c r="E133" s="158" t="s">
        <v>1663</v>
      </c>
      <c r="F133" s="49" t="s">
        <v>2420</v>
      </c>
      <c r="G133" s="113" t="str">
        <f t="shared" si="8"/>
        <v>фото</v>
      </c>
      <c r="H133" s="63">
        <f t="shared" si="9"/>
      </c>
      <c r="I133" s="90" t="s">
        <v>204</v>
      </c>
      <c r="J133" s="92" t="s">
        <v>2326</v>
      </c>
      <c r="K133" s="78">
        <v>10</v>
      </c>
      <c r="L133" s="110">
        <v>27</v>
      </c>
      <c r="M133" s="112"/>
      <c r="N133" s="63"/>
    </row>
    <row r="134" spans="1:14" s="23" customFormat="1" ht="15.75">
      <c r="A134" s="107">
        <v>104</v>
      </c>
      <c r="B134" s="111">
        <v>2503</v>
      </c>
      <c r="C134" s="76" t="s">
        <v>4026</v>
      </c>
      <c r="D134" s="76"/>
      <c r="E134" s="158" t="s">
        <v>1663</v>
      </c>
      <c r="F134" s="49" t="s">
        <v>2421</v>
      </c>
      <c r="G134" s="113" t="str">
        <f t="shared" si="8"/>
        <v>фото</v>
      </c>
      <c r="H134" s="63">
        <f t="shared" si="9"/>
      </c>
      <c r="I134" s="80" t="s">
        <v>2422</v>
      </c>
      <c r="J134" s="63" t="s">
        <v>2351</v>
      </c>
      <c r="K134" s="78">
        <v>10</v>
      </c>
      <c r="L134" s="110">
        <v>22</v>
      </c>
      <c r="M134" s="112"/>
      <c r="N134" s="63"/>
    </row>
    <row r="135" spans="1:14" s="23" customFormat="1" ht="15.75">
      <c r="A135" s="107">
        <v>95</v>
      </c>
      <c r="B135" s="111">
        <v>6801</v>
      </c>
      <c r="C135" s="76" t="s">
        <v>4016</v>
      </c>
      <c r="D135" s="76"/>
      <c r="E135" s="158" t="s">
        <v>1663</v>
      </c>
      <c r="F135" s="49" t="s">
        <v>438</v>
      </c>
      <c r="G135" s="113" t="str">
        <f t="shared" si="8"/>
        <v>фото</v>
      </c>
      <c r="H135" s="63">
        <f t="shared" si="9"/>
      </c>
      <c r="I135" s="80" t="s">
        <v>439</v>
      </c>
      <c r="J135" s="63" t="s">
        <v>2326</v>
      </c>
      <c r="K135" s="78">
        <v>10</v>
      </c>
      <c r="L135" s="110">
        <v>35</v>
      </c>
      <c r="M135" s="112"/>
      <c r="N135" s="63" t="s">
        <v>374</v>
      </c>
    </row>
    <row r="136" spans="1:14" s="23" customFormat="1" ht="15.75">
      <c r="A136" s="107">
        <v>127</v>
      </c>
      <c r="B136" s="111">
        <v>1244</v>
      </c>
      <c r="C136" s="76" t="s">
        <v>4052</v>
      </c>
      <c r="D136" s="76"/>
      <c r="E136" s="158" t="s">
        <v>1663</v>
      </c>
      <c r="F136" s="49" t="s">
        <v>2423</v>
      </c>
      <c r="G136" s="113" t="str">
        <f t="shared" si="8"/>
        <v>фото</v>
      </c>
      <c r="H136" s="63">
        <f t="shared" si="9"/>
      </c>
      <c r="I136" s="80" t="s">
        <v>146</v>
      </c>
      <c r="J136" s="92" t="s">
        <v>2326</v>
      </c>
      <c r="K136" s="78">
        <v>10</v>
      </c>
      <c r="L136" s="110">
        <v>38</v>
      </c>
      <c r="M136" s="112"/>
      <c r="N136" s="63" t="s">
        <v>160</v>
      </c>
    </row>
    <row r="137" spans="1:14" s="23" customFormat="1" ht="15.75">
      <c r="A137" s="107">
        <v>101</v>
      </c>
      <c r="B137" s="111">
        <v>2511</v>
      </c>
      <c r="C137" s="76" t="s">
        <v>4022</v>
      </c>
      <c r="D137" s="76"/>
      <c r="E137" s="158" t="s">
        <v>1663</v>
      </c>
      <c r="F137" s="49" t="s">
        <v>2424</v>
      </c>
      <c r="G137" s="113" t="str">
        <f t="shared" si="8"/>
        <v>фото</v>
      </c>
      <c r="H137" s="63">
        <f t="shared" si="9"/>
      </c>
      <c r="I137" s="80" t="s">
        <v>2425</v>
      </c>
      <c r="J137" s="63" t="s">
        <v>2351</v>
      </c>
      <c r="K137" s="78">
        <v>10</v>
      </c>
      <c r="L137" s="110">
        <v>21</v>
      </c>
      <c r="M137" s="112"/>
      <c r="N137" s="63"/>
    </row>
    <row r="138" spans="1:14" s="24" customFormat="1" ht="12.75">
      <c r="A138" s="107">
        <v>135</v>
      </c>
      <c r="B138" s="72"/>
      <c r="C138" s="72"/>
      <c r="D138" s="72"/>
      <c r="E138" s="114" t="s">
        <v>2426</v>
      </c>
      <c r="F138" s="162"/>
      <c r="G138" s="74"/>
      <c r="H138" s="74"/>
      <c r="I138" s="155"/>
      <c r="J138" s="74"/>
      <c r="K138" s="75"/>
      <c r="L138" s="75" t="e">
        <v>#DIV/0!</v>
      </c>
      <c r="M138" s="74"/>
      <c r="N138" s="74"/>
    </row>
    <row r="139" spans="1:14" s="19" customFormat="1" ht="63.75">
      <c r="A139" s="107">
        <v>137</v>
      </c>
      <c r="B139" s="111">
        <v>3346</v>
      </c>
      <c r="C139" s="76" t="s">
        <v>4066</v>
      </c>
      <c r="D139" s="76"/>
      <c r="E139" s="158" t="s">
        <v>1663</v>
      </c>
      <c r="F139" s="49" t="s">
        <v>2427</v>
      </c>
      <c r="G139" s="113" t="str">
        <f>HYPERLINK("http://www.gardenbulbs.ru/images/summer_CL/Tulip/"&amp;C139&amp;".jpg","фото")</f>
        <v>фото</v>
      </c>
      <c r="H139" s="63">
        <f>IF(D139&gt;0,HYPERLINK("http://www.gardenbulbs.ru/images/summer_CL/Tulip/"&amp;D139&amp;".jpg","фото2"),"")</f>
      </c>
      <c r="I139" s="93" t="s">
        <v>2428</v>
      </c>
      <c r="J139" s="63" t="s">
        <v>2429</v>
      </c>
      <c r="K139" s="78">
        <v>10</v>
      </c>
      <c r="L139" s="110">
        <v>25</v>
      </c>
      <c r="M139" s="112"/>
      <c r="N139" s="63"/>
    </row>
    <row r="140" spans="1:14" s="23" customFormat="1" ht="51">
      <c r="A140" s="107">
        <v>138</v>
      </c>
      <c r="B140" s="111">
        <v>3347</v>
      </c>
      <c r="C140" s="76" t="s">
        <v>4067</v>
      </c>
      <c r="D140" s="76"/>
      <c r="E140" s="158" t="s">
        <v>1663</v>
      </c>
      <c r="F140" s="49" t="s">
        <v>2430</v>
      </c>
      <c r="G140" s="113" t="str">
        <f>HYPERLINK("http://www.gardenbulbs.ru/images/summer_CL/Tulip/"&amp;C140&amp;".jpg","фото")</f>
        <v>фото</v>
      </c>
      <c r="H140" s="63">
        <f>IF(D140&gt;0,HYPERLINK("http://www.gardenbulbs.ru/images/summer_CL/Tulip/"&amp;D140&amp;".jpg","фото2"),"")</f>
      </c>
      <c r="I140" s="93" t="s">
        <v>2431</v>
      </c>
      <c r="J140" s="63" t="s">
        <v>2429</v>
      </c>
      <c r="K140" s="78">
        <v>10</v>
      </c>
      <c r="L140" s="110">
        <v>25</v>
      </c>
      <c r="M140" s="112"/>
      <c r="N140" s="63"/>
    </row>
    <row r="141" spans="1:14" s="23" customFormat="1" ht="51">
      <c r="A141" s="107">
        <v>136</v>
      </c>
      <c r="B141" s="111">
        <v>7542</v>
      </c>
      <c r="C141" s="76" t="s">
        <v>4063</v>
      </c>
      <c r="D141" s="76"/>
      <c r="E141" s="158" t="s">
        <v>1663</v>
      </c>
      <c r="F141" s="49" t="s">
        <v>4064</v>
      </c>
      <c r="G141" s="113" t="str">
        <f>HYPERLINK("http://www.gardenbulbs.ru/images/summer_CL/Tulip/"&amp;C141&amp;".jpg","фото")</f>
        <v>фото</v>
      </c>
      <c r="H141" s="63">
        <f>IF(D141&gt;0,HYPERLINK("http://www.gardenbulbs.ru/images/summer_CL/Tulip/"&amp;D141&amp;".jpg","фото2"),"")</f>
      </c>
      <c r="I141" s="80" t="s">
        <v>4065</v>
      </c>
      <c r="J141" s="63" t="s">
        <v>2326</v>
      </c>
      <c r="K141" s="78">
        <v>10</v>
      </c>
      <c r="L141" s="110">
        <v>59</v>
      </c>
      <c r="M141" s="112"/>
      <c r="N141" s="63" t="s">
        <v>2859</v>
      </c>
    </row>
    <row r="142" spans="1:14" s="23" customFormat="1" ht="38.25">
      <c r="A142" s="107">
        <v>139</v>
      </c>
      <c r="B142" s="111">
        <v>7543</v>
      </c>
      <c r="C142" s="76" t="s">
        <v>4068</v>
      </c>
      <c r="D142" s="76"/>
      <c r="E142" s="158" t="s">
        <v>1663</v>
      </c>
      <c r="F142" s="49" t="s">
        <v>4069</v>
      </c>
      <c r="G142" s="113" t="str">
        <f>HYPERLINK("http://www.gardenbulbs.ru/images/summer_CL/Tulip/"&amp;C142&amp;".jpg","фото")</f>
        <v>фото</v>
      </c>
      <c r="H142" s="63">
        <f>IF(D142&gt;0,HYPERLINK("http://www.gardenbulbs.ru/images/summer_CL/Tulip/"&amp;D142&amp;".jpg","фото2"),"")</f>
      </c>
      <c r="I142" s="80" t="s">
        <v>4070</v>
      </c>
      <c r="J142" s="63" t="s">
        <v>4071</v>
      </c>
      <c r="K142" s="78">
        <v>6</v>
      </c>
      <c r="L142" s="110">
        <v>54</v>
      </c>
      <c r="M142" s="112"/>
      <c r="N142" s="63" t="s">
        <v>2859</v>
      </c>
    </row>
    <row r="143" spans="1:14" s="23" customFormat="1" ht="12.75">
      <c r="A143" s="107">
        <v>140</v>
      </c>
      <c r="B143" s="72"/>
      <c r="C143" s="72"/>
      <c r="D143" s="72"/>
      <c r="E143" s="114" t="s">
        <v>2432</v>
      </c>
      <c r="F143" s="162"/>
      <c r="G143" s="74"/>
      <c r="H143" s="74"/>
      <c r="I143" s="155"/>
      <c r="J143" s="74"/>
      <c r="K143" s="75"/>
      <c r="L143" s="75" t="e">
        <v>#DIV/0!</v>
      </c>
      <c r="M143" s="74"/>
      <c r="N143" s="74"/>
    </row>
    <row r="144" spans="1:14" s="23" customFormat="1" ht="38.25">
      <c r="A144" s="107">
        <v>141</v>
      </c>
      <c r="B144" s="111">
        <v>2451</v>
      </c>
      <c r="C144" s="76" t="s">
        <v>4072</v>
      </c>
      <c r="D144" s="76"/>
      <c r="E144" s="158" t="s">
        <v>1663</v>
      </c>
      <c r="F144" s="49" t="s">
        <v>2433</v>
      </c>
      <c r="G144" s="113" t="str">
        <f aca="true" t="shared" si="10" ref="G144:G175">HYPERLINK("http://www.gardenbulbs.ru/images/summer_CL/Tulip/"&amp;C144&amp;".jpg","фото")</f>
        <v>фото</v>
      </c>
      <c r="H144" s="63">
        <f aca="true" t="shared" si="11" ref="H144:H175">IF(D144&gt;0,HYPERLINK("http://www.gardenbulbs.ru/images/summer_CL/Tulip/"&amp;D144&amp;".jpg","фото2"),"")</f>
      </c>
      <c r="I144" s="80" t="s">
        <v>440</v>
      </c>
      <c r="J144" s="63" t="s">
        <v>2326</v>
      </c>
      <c r="K144" s="78">
        <v>10</v>
      </c>
      <c r="L144" s="110">
        <v>25</v>
      </c>
      <c r="M144" s="112"/>
      <c r="N144" s="63"/>
    </row>
    <row r="145" spans="1:14" s="24" customFormat="1" ht="25.5">
      <c r="A145" s="107">
        <v>148</v>
      </c>
      <c r="B145" s="111">
        <v>6793</v>
      </c>
      <c r="C145" s="76" t="s">
        <v>4081</v>
      </c>
      <c r="D145" s="76" t="s">
        <v>4082</v>
      </c>
      <c r="E145" s="158" t="s">
        <v>1663</v>
      </c>
      <c r="F145" s="49" t="s">
        <v>441</v>
      </c>
      <c r="G145" s="113" t="str">
        <f t="shared" si="10"/>
        <v>фото</v>
      </c>
      <c r="H145" s="63" t="str">
        <f t="shared" si="11"/>
        <v>фото2</v>
      </c>
      <c r="I145" s="80" t="s">
        <v>442</v>
      </c>
      <c r="J145" s="63" t="s">
        <v>2329</v>
      </c>
      <c r="K145" s="78">
        <v>10</v>
      </c>
      <c r="L145" s="110">
        <v>26</v>
      </c>
      <c r="M145" s="112"/>
      <c r="N145" s="63" t="s">
        <v>374</v>
      </c>
    </row>
    <row r="146" spans="1:14" s="24" customFormat="1" ht="25.5">
      <c r="A146" s="107">
        <v>189</v>
      </c>
      <c r="B146" s="111">
        <v>2942</v>
      </c>
      <c r="C146" s="76" t="s">
        <v>4145</v>
      </c>
      <c r="D146" s="76"/>
      <c r="E146" s="158" t="s">
        <v>1663</v>
      </c>
      <c r="F146" s="49" t="s">
        <v>2434</v>
      </c>
      <c r="G146" s="113" t="str">
        <f t="shared" si="10"/>
        <v>фото</v>
      </c>
      <c r="H146" s="63">
        <f t="shared" si="11"/>
      </c>
      <c r="I146" s="94" t="s">
        <v>2435</v>
      </c>
      <c r="J146" s="63" t="s">
        <v>2326</v>
      </c>
      <c r="K146" s="78">
        <v>10</v>
      </c>
      <c r="L146" s="110">
        <v>52</v>
      </c>
      <c r="M146" s="112"/>
      <c r="N146" s="63"/>
    </row>
    <row r="147" spans="1:14" s="24" customFormat="1" ht="15.75">
      <c r="A147" s="107">
        <v>188</v>
      </c>
      <c r="B147" s="111">
        <v>39</v>
      </c>
      <c r="C147" s="76" t="s">
        <v>4144</v>
      </c>
      <c r="D147" s="76"/>
      <c r="E147" s="158" t="s">
        <v>1663</v>
      </c>
      <c r="F147" s="49" t="s">
        <v>2436</v>
      </c>
      <c r="G147" s="113" t="str">
        <f t="shared" si="10"/>
        <v>фото</v>
      </c>
      <c r="H147" s="63">
        <f t="shared" si="11"/>
      </c>
      <c r="I147" s="80" t="s">
        <v>443</v>
      </c>
      <c r="J147" s="63" t="s">
        <v>2326</v>
      </c>
      <c r="K147" s="78">
        <v>10</v>
      </c>
      <c r="L147" s="110">
        <v>28</v>
      </c>
      <c r="M147" s="112"/>
      <c r="N147" s="63"/>
    </row>
    <row r="148" spans="1:14" s="24" customFormat="1" ht="38.25">
      <c r="A148" s="107">
        <v>142</v>
      </c>
      <c r="B148" s="111">
        <v>2670</v>
      </c>
      <c r="C148" s="76" t="s">
        <v>4073</v>
      </c>
      <c r="D148" s="76"/>
      <c r="E148" s="158" t="s">
        <v>1663</v>
      </c>
      <c r="F148" s="49" t="s">
        <v>2437</v>
      </c>
      <c r="G148" s="113" t="str">
        <f t="shared" si="10"/>
        <v>фото</v>
      </c>
      <c r="H148" s="63">
        <f t="shared" si="11"/>
      </c>
      <c r="I148" s="80" t="s">
        <v>2438</v>
      </c>
      <c r="J148" s="63" t="s">
        <v>2326</v>
      </c>
      <c r="K148" s="78">
        <v>10</v>
      </c>
      <c r="L148" s="110">
        <v>29</v>
      </c>
      <c r="M148" s="112"/>
      <c r="N148" s="63"/>
    </row>
    <row r="149" spans="1:14" s="24" customFormat="1" ht="15.75">
      <c r="A149" s="107">
        <v>143</v>
      </c>
      <c r="B149" s="111">
        <v>1370</v>
      </c>
      <c r="C149" s="76" t="s">
        <v>4074</v>
      </c>
      <c r="D149" s="76"/>
      <c r="E149" s="158" t="s">
        <v>1663</v>
      </c>
      <c r="F149" s="49" t="s">
        <v>2439</v>
      </c>
      <c r="G149" s="113" t="str">
        <f t="shared" si="10"/>
        <v>фото</v>
      </c>
      <c r="H149" s="63">
        <f t="shared" si="11"/>
      </c>
      <c r="I149" s="80" t="s">
        <v>2440</v>
      </c>
      <c r="J149" s="63" t="s">
        <v>2326</v>
      </c>
      <c r="K149" s="78">
        <v>10</v>
      </c>
      <c r="L149" s="110">
        <v>26</v>
      </c>
      <c r="M149" s="112"/>
      <c r="N149" s="63"/>
    </row>
    <row r="150" spans="1:14" s="24" customFormat="1" ht="15.75">
      <c r="A150" s="107">
        <v>145</v>
      </c>
      <c r="B150" s="111">
        <v>1371</v>
      </c>
      <c r="C150" s="76" t="s">
        <v>4078</v>
      </c>
      <c r="D150" s="76"/>
      <c r="E150" s="158" t="s">
        <v>1663</v>
      </c>
      <c r="F150" s="49" t="s">
        <v>2441</v>
      </c>
      <c r="G150" s="113" t="str">
        <f t="shared" si="10"/>
        <v>фото</v>
      </c>
      <c r="H150" s="63">
        <f t="shared" si="11"/>
      </c>
      <c r="I150" s="80" t="s">
        <v>2442</v>
      </c>
      <c r="J150" s="63" t="s">
        <v>2326</v>
      </c>
      <c r="K150" s="78">
        <v>10</v>
      </c>
      <c r="L150" s="110">
        <v>25</v>
      </c>
      <c r="M150" s="112"/>
      <c r="N150" s="63"/>
    </row>
    <row r="151" spans="1:14" s="19" customFormat="1" ht="15.75">
      <c r="A151" s="107">
        <v>146</v>
      </c>
      <c r="B151" s="111">
        <v>1372</v>
      </c>
      <c r="C151" s="76" t="s">
        <v>4079</v>
      </c>
      <c r="D151" s="76"/>
      <c r="E151" s="159" t="s">
        <v>1663</v>
      </c>
      <c r="F151" s="49" t="s">
        <v>2443</v>
      </c>
      <c r="G151" s="113" t="str">
        <f t="shared" si="10"/>
        <v>фото</v>
      </c>
      <c r="H151" s="63">
        <f t="shared" si="11"/>
      </c>
      <c r="I151" s="80" t="s">
        <v>2444</v>
      </c>
      <c r="J151" s="63" t="s">
        <v>2351</v>
      </c>
      <c r="K151" s="82">
        <v>10</v>
      </c>
      <c r="L151" s="110">
        <v>24</v>
      </c>
      <c r="M151" s="112"/>
      <c r="N151" s="63"/>
    </row>
    <row r="152" spans="1:14" s="24" customFormat="1" ht="15.75">
      <c r="A152" s="107">
        <v>147</v>
      </c>
      <c r="B152" s="111">
        <v>3317</v>
      </c>
      <c r="C152" s="76" t="s">
        <v>4080</v>
      </c>
      <c r="D152" s="76"/>
      <c r="E152" s="158" t="s">
        <v>1663</v>
      </c>
      <c r="F152" s="49" t="s">
        <v>2445</v>
      </c>
      <c r="G152" s="113" t="str">
        <f t="shared" si="10"/>
        <v>фото</v>
      </c>
      <c r="H152" s="63">
        <f t="shared" si="11"/>
      </c>
      <c r="I152" s="80" t="s">
        <v>2446</v>
      </c>
      <c r="J152" s="63" t="s">
        <v>2326</v>
      </c>
      <c r="K152" s="78">
        <v>10</v>
      </c>
      <c r="L152" s="110">
        <v>47</v>
      </c>
      <c r="M152" s="112"/>
      <c r="N152" s="63"/>
    </row>
    <row r="153" spans="1:14" s="24" customFormat="1" ht="38.25">
      <c r="A153" s="107">
        <v>149</v>
      </c>
      <c r="B153" s="111">
        <v>7545</v>
      </c>
      <c r="C153" s="76" t="s">
        <v>4083</v>
      </c>
      <c r="D153" s="76"/>
      <c r="E153" s="158" t="s">
        <v>1663</v>
      </c>
      <c r="F153" s="49" t="s">
        <v>4084</v>
      </c>
      <c r="G153" s="113" t="str">
        <f t="shared" si="10"/>
        <v>фото</v>
      </c>
      <c r="H153" s="63">
        <f t="shared" si="11"/>
      </c>
      <c r="I153" s="80" t="s">
        <v>4085</v>
      </c>
      <c r="J153" s="63" t="s">
        <v>2329</v>
      </c>
      <c r="K153" s="78">
        <v>10</v>
      </c>
      <c r="L153" s="110">
        <v>42</v>
      </c>
      <c r="M153" s="112"/>
      <c r="N153" s="63" t="s">
        <v>2859</v>
      </c>
    </row>
    <row r="154" spans="1:14" s="24" customFormat="1" ht="15.75">
      <c r="A154" s="107">
        <v>150</v>
      </c>
      <c r="B154" s="111">
        <v>1373</v>
      </c>
      <c r="C154" s="76" t="s">
        <v>4086</v>
      </c>
      <c r="D154" s="76"/>
      <c r="E154" s="158" t="s">
        <v>1663</v>
      </c>
      <c r="F154" s="49" t="s">
        <v>2447</v>
      </c>
      <c r="G154" s="113" t="str">
        <f t="shared" si="10"/>
        <v>фото</v>
      </c>
      <c r="H154" s="63">
        <f t="shared" si="11"/>
      </c>
      <c r="I154" s="80" t="s">
        <v>2448</v>
      </c>
      <c r="J154" s="63" t="s">
        <v>2351</v>
      </c>
      <c r="K154" s="78">
        <v>10</v>
      </c>
      <c r="L154" s="110">
        <v>40</v>
      </c>
      <c r="M154" s="112"/>
      <c r="N154" s="63"/>
    </row>
    <row r="155" spans="1:14" s="24" customFormat="1" ht="15.75">
      <c r="A155" s="107">
        <v>151</v>
      </c>
      <c r="B155" s="111">
        <v>1374</v>
      </c>
      <c r="C155" s="76" t="s">
        <v>4087</v>
      </c>
      <c r="D155" s="76"/>
      <c r="E155" s="158" t="s">
        <v>1663</v>
      </c>
      <c r="F155" s="49" t="s">
        <v>2449</v>
      </c>
      <c r="G155" s="113" t="str">
        <f t="shared" si="10"/>
        <v>фото</v>
      </c>
      <c r="H155" s="63">
        <f t="shared" si="11"/>
      </c>
      <c r="I155" s="80" t="s">
        <v>2450</v>
      </c>
      <c r="J155" s="63" t="s">
        <v>2326</v>
      </c>
      <c r="K155" s="78">
        <v>10</v>
      </c>
      <c r="L155" s="110">
        <v>22</v>
      </c>
      <c r="M155" s="112"/>
      <c r="N155" s="63"/>
    </row>
    <row r="156" spans="1:14" s="24" customFormat="1" ht="15.75">
      <c r="A156" s="107">
        <v>152</v>
      </c>
      <c r="B156" s="111">
        <v>3327</v>
      </c>
      <c r="C156" s="76" t="s">
        <v>4088</v>
      </c>
      <c r="D156" s="76"/>
      <c r="E156" s="158" t="s">
        <v>1663</v>
      </c>
      <c r="F156" s="49" t="s">
        <v>2451</v>
      </c>
      <c r="G156" s="113" t="str">
        <f t="shared" si="10"/>
        <v>фото</v>
      </c>
      <c r="H156" s="63">
        <f t="shared" si="11"/>
      </c>
      <c r="I156" s="80" t="s">
        <v>146</v>
      </c>
      <c r="J156" s="63" t="s">
        <v>2351</v>
      </c>
      <c r="K156" s="78">
        <v>10</v>
      </c>
      <c r="L156" s="110">
        <v>24</v>
      </c>
      <c r="M156" s="112"/>
      <c r="N156" s="63"/>
    </row>
    <row r="157" spans="1:14" s="24" customFormat="1" ht="25.5">
      <c r="A157" s="107">
        <v>153</v>
      </c>
      <c r="B157" s="111">
        <v>3331</v>
      </c>
      <c r="C157" s="76" t="s">
        <v>4089</v>
      </c>
      <c r="D157" s="76"/>
      <c r="E157" s="158" t="s">
        <v>1663</v>
      </c>
      <c r="F157" s="49" t="s">
        <v>2452</v>
      </c>
      <c r="G157" s="113" t="str">
        <f t="shared" si="10"/>
        <v>фото</v>
      </c>
      <c r="H157" s="63">
        <f t="shared" si="11"/>
      </c>
      <c r="I157" s="80" t="s">
        <v>444</v>
      </c>
      <c r="J157" s="63" t="s">
        <v>2326</v>
      </c>
      <c r="K157" s="78">
        <v>10</v>
      </c>
      <c r="L157" s="110">
        <v>25</v>
      </c>
      <c r="M157" s="112"/>
      <c r="N157" s="63"/>
    </row>
    <row r="158" spans="1:14" s="19" customFormat="1" ht="15.75">
      <c r="A158" s="107">
        <v>217</v>
      </c>
      <c r="B158" s="111">
        <v>2331</v>
      </c>
      <c r="C158" s="76" t="s">
        <v>4189</v>
      </c>
      <c r="D158" s="76"/>
      <c r="E158" s="158" t="s">
        <v>1663</v>
      </c>
      <c r="F158" s="49" t="s">
        <v>2453</v>
      </c>
      <c r="G158" s="113" t="str">
        <f t="shared" si="10"/>
        <v>фото</v>
      </c>
      <c r="H158" s="63">
        <f t="shared" si="11"/>
      </c>
      <c r="I158" s="80" t="s">
        <v>2454</v>
      </c>
      <c r="J158" s="63" t="s">
        <v>2336</v>
      </c>
      <c r="K158" s="78">
        <v>10</v>
      </c>
      <c r="L158" s="110">
        <v>24</v>
      </c>
      <c r="M158" s="112"/>
      <c r="N158" s="63" t="s">
        <v>160</v>
      </c>
    </row>
    <row r="159" spans="1:14" s="24" customFormat="1" ht="15.75">
      <c r="A159" s="107">
        <v>220</v>
      </c>
      <c r="B159" s="111">
        <v>2950</v>
      </c>
      <c r="C159" s="76" t="s">
        <v>4192</v>
      </c>
      <c r="D159" s="76"/>
      <c r="E159" s="158" t="s">
        <v>1663</v>
      </c>
      <c r="F159" s="49" t="s">
        <v>2455</v>
      </c>
      <c r="G159" s="113" t="str">
        <f t="shared" si="10"/>
        <v>фото</v>
      </c>
      <c r="H159" s="63">
        <f t="shared" si="11"/>
      </c>
      <c r="I159" s="94" t="s">
        <v>2456</v>
      </c>
      <c r="J159" s="63" t="s">
        <v>2326</v>
      </c>
      <c r="K159" s="78">
        <v>10</v>
      </c>
      <c r="L159" s="110">
        <v>23</v>
      </c>
      <c r="M159" s="112"/>
      <c r="N159" s="63"/>
    </row>
    <row r="160" spans="1:14" s="19" customFormat="1" ht="25.5">
      <c r="A160" s="107">
        <v>181</v>
      </c>
      <c r="B160" s="111">
        <v>941</v>
      </c>
      <c r="C160" s="76" t="s">
        <v>4132</v>
      </c>
      <c r="D160" s="76"/>
      <c r="E160" s="158" t="s">
        <v>1663</v>
      </c>
      <c r="F160" s="49" t="s">
        <v>2457</v>
      </c>
      <c r="G160" s="113" t="str">
        <f t="shared" si="10"/>
        <v>фото</v>
      </c>
      <c r="H160" s="63">
        <f t="shared" si="11"/>
      </c>
      <c r="I160" s="80" t="s">
        <v>445</v>
      </c>
      <c r="J160" s="92" t="s">
        <v>2326</v>
      </c>
      <c r="K160" s="78">
        <v>10</v>
      </c>
      <c r="L160" s="110">
        <v>25</v>
      </c>
      <c r="M160" s="112"/>
      <c r="N160" s="63"/>
    </row>
    <row r="161" spans="1:14" s="24" customFormat="1" ht="25.5">
      <c r="A161" s="107">
        <v>182</v>
      </c>
      <c r="B161" s="111">
        <v>7551</v>
      </c>
      <c r="C161" s="76" t="s">
        <v>4133</v>
      </c>
      <c r="D161" s="76"/>
      <c r="E161" s="158" t="s">
        <v>1663</v>
      </c>
      <c r="F161" s="49" t="s">
        <v>4134</v>
      </c>
      <c r="G161" s="113" t="str">
        <f t="shared" si="10"/>
        <v>фото</v>
      </c>
      <c r="H161" s="63">
        <f t="shared" si="11"/>
      </c>
      <c r="I161" s="80" t="s">
        <v>4135</v>
      </c>
      <c r="J161" s="63" t="s">
        <v>2326</v>
      </c>
      <c r="K161" s="78">
        <v>10</v>
      </c>
      <c r="L161" s="110">
        <v>48</v>
      </c>
      <c r="M161" s="112"/>
      <c r="N161" s="63" t="s">
        <v>2859</v>
      </c>
    </row>
    <row r="162" spans="1:14" s="24" customFormat="1" ht="25.5">
      <c r="A162" s="107">
        <v>183</v>
      </c>
      <c r="B162" s="111">
        <v>2461</v>
      </c>
      <c r="C162" s="76" t="s">
        <v>4136</v>
      </c>
      <c r="D162" s="76"/>
      <c r="E162" s="158" t="s">
        <v>1663</v>
      </c>
      <c r="F162" s="49" t="s">
        <v>2458</v>
      </c>
      <c r="G162" s="113" t="str">
        <f t="shared" si="10"/>
        <v>фото</v>
      </c>
      <c r="H162" s="63">
        <f t="shared" si="11"/>
      </c>
      <c r="I162" s="80" t="s">
        <v>2459</v>
      </c>
      <c r="J162" s="63" t="s">
        <v>2326</v>
      </c>
      <c r="K162" s="78">
        <v>10</v>
      </c>
      <c r="L162" s="110">
        <v>23</v>
      </c>
      <c r="M162" s="112"/>
      <c r="N162" s="63"/>
    </row>
    <row r="163" spans="1:14" s="24" customFormat="1" ht="15.75">
      <c r="A163" s="107">
        <v>187</v>
      </c>
      <c r="B163" s="111">
        <v>2462</v>
      </c>
      <c r="C163" s="76" t="s">
        <v>4143</v>
      </c>
      <c r="D163" s="76"/>
      <c r="E163" s="158" t="s">
        <v>1663</v>
      </c>
      <c r="F163" s="49" t="s">
        <v>2460</v>
      </c>
      <c r="G163" s="113" t="str">
        <f t="shared" si="10"/>
        <v>фото</v>
      </c>
      <c r="H163" s="63">
        <f t="shared" si="11"/>
      </c>
      <c r="I163" s="80" t="s">
        <v>2461</v>
      </c>
      <c r="J163" s="63" t="s">
        <v>2326</v>
      </c>
      <c r="K163" s="78">
        <v>10</v>
      </c>
      <c r="L163" s="110">
        <v>26</v>
      </c>
      <c r="M163" s="112"/>
      <c r="N163" s="63"/>
    </row>
    <row r="164" spans="1:14" s="24" customFormat="1" ht="15.75">
      <c r="A164" s="107">
        <v>184</v>
      </c>
      <c r="B164" s="111">
        <v>1537</v>
      </c>
      <c r="C164" s="76" t="s">
        <v>4137</v>
      </c>
      <c r="D164" s="76"/>
      <c r="E164" s="158" t="s">
        <v>1663</v>
      </c>
      <c r="F164" s="49" t="s">
        <v>2462</v>
      </c>
      <c r="G164" s="113" t="str">
        <f t="shared" si="10"/>
        <v>фото</v>
      </c>
      <c r="H164" s="63">
        <f t="shared" si="11"/>
      </c>
      <c r="I164" s="80" t="s">
        <v>2463</v>
      </c>
      <c r="J164" s="63" t="s">
        <v>2326</v>
      </c>
      <c r="K164" s="78">
        <v>10</v>
      </c>
      <c r="L164" s="110">
        <v>26</v>
      </c>
      <c r="M164" s="112"/>
      <c r="N164" s="63" t="s">
        <v>160</v>
      </c>
    </row>
    <row r="165" spans="1:14" s="24" customFormat="1" ht="38.25">
      <c r="A165" s="107">
        <v>186</v>
      </c>
      <c r="B165" s="111">
        <v>7552</v>
      </c>
      <c r="C165" s="76" t="s">
        <v>4139</v>
      </c>
      <c r="D165" s="76" t="s">
        <v>4140</v>
      </c>
      <c r="E165" s="158" t="s">
        <v>1663</v>
      </c>
      <c r="F165" s="49" t="s">
        <v>4141</v>
      </c>
      <c r="G165" s="113" t="str">
        <f t="shared" si="10"/>
        <v>фото</v>
      </c>
      <c r="H165" s="63" t="str">
        <f t="shared" si="11"/>
        <v>фото2</v>
      </c>
      <c r="I165" s="80" t="s">
        <v>4142</v>
      </c>
      <c r="J165" s="63" t="s">
        <v>2326</v>
      </c>
      <c r="K165" s="78">
        <v>10</v>
      </c>
      <c r="L165" s="110">
        <v>30</v>
      </c>
      <c r="M165" s="112"/>
      <c r="N165" s="63" t="s">
        <v>2859</v>
      </c>
    </row>
    <row r="166" spans="1:14" s="24" customFormat="1" ht="15.75">
      <c r="A166" s="107">
        <v>185</v>
      </c>
      <c r="B166" s="111">
        <v>1380</v>
      </c>
      <c r="C166" s="76" t="s">
        <v>4138</v>
      </c>
      <c r="D166" s="76"/>
      <c r="E166" s="158" t="s">
        <v>1663</v>
      </c>
      <c r="F166" s="49" t="s">
        <v>2464</v>
      </c>
      <c r="G166" s="113" t="str">
        <f t="shared" si="10"/>
        <v>фото</v>
      </c>
      <c r="H166" s="63">
        <f t="shared" si="11"/>
      </c>
      <c r="I166" s="80" t="s">
        <v>2465</v>
      </c>
      <c r="J166" s="63" t="s">
        <v>2326</v>
      </c>
      <c r="K166" s="78">
        <v>10</v>
      </c>
      <c r="L166" s="110">
        <v>26</v>
      </c>
      <c r="M166" s="112"/>
      <c r="N166" s="63"/>
    </row>
    <row r="167" spans="1:14" s="19" customFormat="1" ht="38.25">
      <c r="A167" s="107">
        <v>165</v>
      </c>
      <c r="B167" s="111">
        <v>2464</v>
      </c>
      <c r="C167" s="76" t="s">
        <v>4110</v>
      </c>
      <c r="D167" s="76"/>
      <c r="E167" s="158" t="s">
        <v>1663</v>
      </c>
      <c r="F167" s="49" t="s">
        <v>2466</v>
      </c>
      <c r="G167" s="113" t="str">
        <f t="shared" si="10"/>
        <v>фото</v>
      </c>
      <c r="H167" s="63">
        <f t="shared" si="11"/>
      </c>
      <c r="I167" s="80" t="s">
        <v>446</v>
      </c>
      <c r="J167" s="63" t="s">
        <v>2326</v>
      </c>
      <c r="K167" s="78">
        <v>10</v>
      </c>
      <c r="L167" s="110">
        <v>19</v>
      </c>
      <c r="M167" s="112"/>
      <c r="N167" s="63"/>
    </row>
    <row r="168" spans="1:14" s="24" customFormat="1" ht="15.75">
      <c r="A168" s="107">
        <v>166</v>
      </c>
      <c r="B168" s="111">
        <v>1379</v>
      </c>
      <c r="C168" s="76" t="s">
        <v>4111</v>
      </c>
      <c r="D168" s="76"/>
      <c r="E168" s="158" t="s">
        <v>1663</v>
      </c>
      <c r="F168" s="49" t="s">
        <v>2467</v>
      </c>
      <c r="G168" s="113" t="str">
        <f t="shared" si="10"/>
        <v>фото</v>
      </c>
      <c r="H168" s="63">
        <f t="shared" si="11"/>
      </c>
      <c r="I168" s="80" t="s">
        <v>447</v>
      </c>
      <c r="J168" s="63" t="s">
        <v>2351</v>
      </c>
      <c r="K168" s="78">
        <v>10</v>
      </c>
      <c r="L168" s="110">
        <v>33</v>
      </c>
      <c r="M168" s="112"/>
      <c r="N168" s="63"/>
    </row>
    <row r="169" spans="1:14" s="24" customFormat="1" ht="25.5">
      <c r="A169" s="107">
        <v>169</v>
      </c>
      <c r="B169" s="111">
        <v>3350</v>
      </c>
      <c r="C169" s="76" t="s">
        <v>4115</v>
      </c>
      <c r="D169" s="76"/>
      <c r="E169" s="158" t="s">
        <v>1663</v>
      </c>
      <c r="F169" s="49" t="s">
        <v>2468</v>
      </c>
      <c r="G169" s="113" t="str">
        <f t="shared" si="10"/>
        <v>фото</v>
      </c>
      <c r="H169" s="63">
        <f t="shared" si="11"/>
      </c>
      <c r="I169" s="80" t="s">
        <v>2469</v>
      </c>
      <c r="J169" s="63" t="s">
        <v>2367</v>
      </c>
      <c r="K169" s="78">
        <v>10</v>
      </c>
      <c r="L169" s="110">
        <v>23</v>
      </c>
      <c r="M169" s="112"/>
      <c r="N169" s="63"/>
    </row>
    <row r="170" spans="1:14" s="24" customFormat="1" ht="25.5">
      <c r="A170" s="107">
        <v>167</v>
      </c>
      <c r="B170" s="111">
        <v>3351</v>
      </c>
      <c r="C170" s="76" t="s">
        <v>4112</v>
      </c>
      <c r="D170" s="76"/>
      <c r="E170" s="158" t="s">
        <v>1663</v>
      </c>
      <c r="F170" s="49" t="s">
        <v>2470</v>
      </c>
      <c r="G170" s="113" t="str">
        <f t="shared" si="10"/>
        <v>фото</v>
      </c>
      <c r="H170" s="63">
        <f t="shared" si="11"/>
      </c>
      <c r="I170" s="80" t="s">
        <v>2471</v>
      </c>
      <c r="J170" s="63" t="s">
        <v>2326</v>
      </c>
      <c r="K170" s="78">
        <v>10</v>
      </c>
      <c r="L170" s="110">
        <v>21</v>
      </c>
      <c r="M170" s="112"/>
      <c r="N170" s="63"/>
    </row>
    <row r="171" spans="1:14" s="24" customFormat="1" ht="22.5">
      <c r="A171" s="107">
        <v>168</v>
      </c>
      <c r="B171" s="111">
        <v>6806</v>
      </c>
      <c r="C171" s="76" t="s">
        <v>4113</v>
      </c>
      <c r="D171" s="76" t="s">
        <v>4114</v>
      </c>
      <c r="E171" s="159" t="s">
        <v>1663</v>
      </c>
      <c r="F171" s="49" t="s">
        <v>448</v>
      </c>
      <c r="G171" s="113" t="str">
        <f t="shared" si="10"/>
        <v>фото</v>
      </c>
      <c r="H171" s="63" t="str">
        <f t="shared" si="11"/>
        <v>фото2</v>
      </c>
      <c r="I171" s="80" t="s">
        <v>449</v>
      </c>
      <c r="J171" s="63" t="s">
        <v>2326</v>
      </c>
      <c r="K171" s="82">
        <v>10</v>
      </c>
      <c r="L171" s="110">
        <v>66</v>
      </c>
      <c r="M171" s="112"/>
      <c r="N171" s="63" t="s">
        <v>374</v>
      </c>
    </row>
    <row r="172" spans="1:14" s="24" customFormat="1" ht="15.75">
      <c r="A172" s="107">
        <v>170</v>
      </c>
      <c r="B172" s="111">
        <v>6808</v>
      </c>
      <c r="C172" s="76" t="s">
        <v>4116</v>
      </c>
      <c r="D172" s="76"/>
      <c r="E172" s="158" t="s">
        <v>1663</v>
      </c>
      <c r="F172" s="49" t="s">
        <v>450</v>
      </c>
      <c r="G172" s="113" t="str">
        <f t="shared" si="10"/>
        <v>фото</v>
      </c>
      <c r="H172" s="63">
        <f t="shared" si="11"/>
      </c>
      <c r="I172" s="80" t="s">
        <v>451</v>
      </c>
      <c r="J172" s="63" t="s">
        <v>2326</v>
      </c>
      <c r="K172" s="78">
        <v>10</v>
      </c>
      <c r="L172" s="110">
        <v>25</v>
      </c>
      <c r="M172" s="112"/>
      <c r="N172" s="63" t="s">
        <v>374</v>
      </c>
    </row>
    <row r="173" spans="1:14" s="24" customFormat="1" ht="25.5">
      <c r="A173" s="107">
        <v>190</v>
      </c>
      <c r="B173" s="111">
        <v>2467</v>
      </c>
      <c r="C173" s="76" t="s">
        <v>4146</v>
      </c>
      <c r="D173" s="76"/>
      <c r="E173" s="159" t="s">
        <v>1663</v>
      </c>
      <c r="F173" s="49" t="s">
        <v>2472</v>
      </c>
      <c r="G173" s="113" t="str">
        <f t="shared" si="10"/>
        <v>фото</v>
      </c>
      <c r="H173" s="63">
        <f t="shared" si="11"/>
      </c>
      <c r="I173" s="80" t="s">
        <v>452</v>
      </c>
      <c r="J173" s="63" t="s">
        <v>2326</v>
      </c>
      <c r="K173" s="82">
        <v>10</v>
      </c>
      <c r="L173" s="110">
        <v>32</v>
      </c>
      <c r="M173" s="112"/>
      <c r="N173" s="63"/>
    </row>
    <row r="174" spans="1:14" s="24" customFormat="1" ht="15.75">
      <c r="A174" s="107">
        <v>164</v>
      </c>
      <c r="B174" s="111">
        <v>7549</v>
      </c>
      <c r="C174" s="83" t="s">
        <v>4107</v>
      </c>
      <c r="D174" s="83"/>
      <c r="E174" s="159" t="s">
        <v>1663</v>
      </c>
      <c r="F174" s="160" t="s">
        <v>4108</v>
      </c>
      <c r="G174" s="113" t="str">
        <f t="shared" si="10"/>
        <v>фото</v>
      </c>
      <c r="H174" s="63">
        <f t="shared" si="11"/>
      </c>
      <c r="I174" s="80" t="s">
        <v>4109</v>
      </c>
      <c r="J174" s="84" t="s">
        <v>2326</v>
      </c>
      <c r="K174" s="82">
        <v>10</v>
      </c>
      <c r="L174" s="110">
        <v>27</v>
      </c>
      <c r="M174" s="112"/>
      <c r="N174" s="63" t="s">
        <v>2859</v>
      </c>
    </row>
    <row r="175" spans="1:14" s="24" customFormat="1" ht="25.5">
      <c r="A175" s="107">
        <v>173</v>
      </c>
      <c r="B175" s="111">
        <v>2468</v>
      </c>
      <c r="C175" s="76" t="s">
        <v>4119</v>
      </c>
      <c r="D175" s="76"/>
      <c r="E175" s="158" t="s">
        <v>1663</v>
      </c>
      <c r="F175" s="49" t="s">
        <v>2473</v>
      </c>
      <c r="G175" s="113" t="str">
        <f t="shared" si="10"/>
        <v>фото</v>
      </c>
      <c r="H175" s="63">
        <f t="shared" si="11"/>
      </c>
      <c r="I175" s="80" t="s">
        <v>453</v>
      </c>
      <c r="J175" s="63" t="s">
        <v>2326</v>
      </c>
      <c r="K175" s="78">
        <v>10</v>
      </c>
      <c r="L175" s="110">
        <v>46</v>
      </c>
      <c r="M175" s="112"/>
      <c r="N175" s="63"/>
    </row>
    <row r="176" spans="1:14" s="24" customFormat="1" ht="15.75">
      <c r="A176" s="107">
        <v>171</v>
      </c>
      <c r="B176" s="111">
        <v>2993</v>
      </c>
      <c r="C176" s="76" t="s">
        <v>4117</v>
      </c>
      <c r="D176" s="76"/>
      <c r="E176" s="158" t="s">
        <v>1663</v>
      </c>
      <c r="F176" s="49" t="s">
        <v>2474</v>
      </c>
      <c r="G176" s="113" t="str">
        <f aca="true" t="shared" si="12" ref="G176:G207">HYPERLINK("http://www.gardenbulbs.ru/images/summer_CL/Tulip/"&amp;C176&amp;".jpg","фото")</f>
        <v>фото</v>
      </c>
      <c r="H176" s="63">
        <f aca="true" t="shared" si="13" ref="H176:H207">IF(D176&gt;0,HYPERLINK("http://www.gardenbulbs.ru/images/summer_CL/Tulip/"&amp;D176&amp;".jpg","фото2"),"")</f>
      </c>
      <c r="I176" s="80" t="s">
        <v>454</v>
      </c>
      <c r="J176" s="63" t="s">
        <v>2326</v>
      </c>
      <c r="K176" s="78">
        <v>10</v>
      </c>
      <c r="L176" s="110">
        <v>58</v>
      </c>
      <c r="M176" s="112"/>
      <c r="N176" s="63"/>
    </row>
    <row r="177" spans="1:14" s="24" customFormat="1" ht="15.75">
      <c r="A177" s="107">
        <v>172</v>
      </c>
      <c r="B177" s="111">
        <v>3359</v>
      </c>
      <c r="C177" s="76" t="s">
        <v>4118</v>
      </c>
      <c r="D177" s="76"/>
      <c r="E177" s="158" t="s">
        <v>1663</v>
      </c>
      <c r="F177" s="49" t="s">
        <v>2475</v>
      </c>
      <c r="G177" s="113" t="str">
        <f t="shared" si="12"/>
        <v>фото</v>
      </c>
      <c r="H177" s="63">
        <f t="shared" si="13"/>
      </c>
      <c r="I177" s="80" t="s">
        <v>2476</v>
      </c>
      <c r="J177" s="63" t="s">
        <v>2326</v>
      </c>
      <c r="K177" s="78">
        <v>10</v>
      </c>
      <c r="L177" s="110">
        <v>63</v>
      </c>
      <c r="M177" s="112"/>
      <c r="N177" s="63"/>
    </row>
    <row r="178" spans="1:14" s="24" customFormat="1" ht="15.75">
      <c r="A178" s="107">
        <v>163</v>
      </c>
      <c r="B178" s="111">
        <v>3361</v>
      </c>
      <c r="C178" s="76" t="s">
        <v>4106</v>
      </c>
      <c r="D178" s="76"/>
      <c r="E178" s="158" t="s">
        <v>1663</v>
      </c>
      <c r="F178" s="49" t="s">
        <v>2477</v>
      </c>
      <c r="G178" s="113" t="str">
        <f t="shared" si="12"/>
        <v>фото</v>
      </c>
      <c r="H178" s="63">
        <f t="shared" si="13"/>
      </c>
      <c r="I178" s="80" t="s">
        <v>2478</v>
      </c>
      <c r="J178" s="63" t="s">
        <v>2326</v>
      </c>
      <c r="K178" s="78">
        <v>7</v>
      </c>
      <c r="L178" s="110">
        <v>79</v>
      </c>
      <c r="M178" s="112"/>
      <c r="N178" s="63"/>
    </row>
    <row r="179" spans="1:14" s="24" customFormat="1" ht="15.75">
      <c r="A179" s="107">
        <v>216</v>
      </c>
      <c r="B179" s="111">
        <v>3362</v>
      </c>
      <c r="C179" s="76" t="s">
        <v>4188</v>
      </c>
      <c r="D179" s="76"/>
      <c r="E179" s="158" t="s">
        <v>1663</v>
      </c>
      <c r="F179" s="49" t="s">
        <v>2479</v>
      </c>
      <c r="G179" s="113" t="str">
        <f t="shared" si="12"/>
        <v>фото</v>
      </c>
      <c r="H179" s="63">
        <f t="shared" si="13"/>
      </c>
      <c r="I179" s="80" t="s">
        <v>2480</v>
      </c>
      <c r="J179" s="63" t="s">
        <v>2351</v>
      </c>
      <c r="K179" s="78">
        <v>10</v>
      </c>
      <c r="L179" s="110">
        <v>28</v>
      </c>
      <c r="M179" s="112"/>
      <c r="N179" s="63"/>
    </row>
    <row r="180" spans="1:14" s="24" customFormat="1" ht="25.5">
      <c r="A180" s="107">
        <v>222</v>
      </c>
      <c r="B180" s="111">
        <v>1382</v>
      </c>
      <c r="C180" s="76" t="s">
        <v>4194</v>
      </c>
      <c r="D180" s="76"/>
      <c r="E180" s="158" t="s">
        <v>1663</v>
      </c>
      <c r="F180" s="49" t="s">
        <v>2481</v>
      </c>
      <c r="G180" s="113" t="str">
        <f t="shared" si="12"/>
        <v>фото</v>
      </c>
      <c r="H180" s="63">
        <f t="shared" si="13"/>
      </c>
      <c r="I180" s="80" t="s">
        <v>4195</v>
      </c>
      <c r="J180" s="63" t="s">
        <v>2326</v>
      </c>
      <c r="K180" s="78">
        <v>10</v>
      </c>
      <c r="L180" s="110">
        <v>38</v>
      </c>
      <c r="M180" s="112"/>
      <c r="N180" s="63"/>
    </row>
    <row r="181" spans="1:14" s="24" customFormat="1" ht="15.75">
      <c r="A181" s="107">
        <v>221</v>
      </c>
      <c r="B181" s="111">
        <v>3366</v>
      </c>
      <c r="C181" s="76" t="s">
        <v>4193</v>
      </c>
      <c r="D181" s="76"/>
      <c r="E181" s="158" t="s">
        <v>1663</v>
      </c>
      <c r="F181" s="49" t="s">
        <v>2484</v>
      </c>
      <c r="G181" s="113" t="str">
        <f t="shared" si="12"/>
        <v>фото</v>
      </c>
      <c r="H181" s="63">
        <f t="shared" si="13"/>
      </c>
      <c r="I181" s="80" t="s">
        <v>2485</v>
      </c>
      <c r="J181" s="92" t="s">
        <v>2351</v>
      </c>
      <c r="K181" s="78">
        <v>10</v>
      </c>
      <c r="L181" s="110">
        <v>18</v>
      </c>
      <c r="M181" s="112"/>
      <c r="N181" s="63"/>
    </row>
    <row r="182" spans="1:14" s="24" customFormat="1" ht="15.75">
      <c r="A182" s="107">
        <v>155</v>
      </c>
      <c r="B182" s="111">
        <v>1375</v>
      </c>
      <c r="C182" s="76" t="s">
        <v>4094</v>
      </c>
      <c r="D182" s="76"/>
      <c r="E182" s="159" t="s">
        <v>1663</v>
      </c>
      <c r="F182" s="49" t="s">
        <v>2486</v>
      </c>
      <c r="G182" s="113" t="str">
        <f t="shared" si="12"/>
        <v>фото</v>
      </c>
      <c r="H182" s="63">
        <f t="shared" si="13"/>
      </c>
      <c r="I182" s="80" t="s">
        <v>2487</v>
      </c>
      <c r="J182" s="63" t="s">
        <v>2351</v>
      </c>
      <c r="K182" s="82">
        <v>10</v>
      </c>
      <c r="L182" s="110">
        <v>26</v>
      </c>
      <c r="M182" s="112"/>
      <c r="N182" s="63"/>
    </row>
    <row r="183" spans="1:14" s="24" customFormat="1" ht="15.75">
      <c r="A183" s="107">
        <v>156</v>
      </c>
      <c r="B183" s="111">
        <v>1376</v>
      </c>
      <c r="C183" s="76" t="s">
        <v>4095</v>
      </c>
      <c r="D183" s="76"/>
      <c r="E183" s="158" t="s">
        <v>1663</v>
      </c>
      <c r="F183" s="49" t="s">
        <v>2488</v>
      </c>
      <c r="G183" s="113" t="str">
        <f t="shared" si="12"/>
        <v>фото</v>
      </c>
      <c r="H183" s="63">
        <f t="shared" si="13"/>
      </c>
      <c r="I183" s="80" t="s">
        <v>1667</v>
      </c>
      <c r="J183" s="63" t="s">
        <v>2326</v>
      </c>
      <c r="K183" s="78">
        <v>10</v>
      </c>
      <c r="L183" s="110">
        <v>23</v>
      </c>
      <c r="M183" s="112"/>
      <c r="N183" s="63"/>
    </row>
    <row r="184" spans="1:14" s="24" customFormat="1" ht="15.75">
      <c r="A184" s="107">
        <v>160</v>
      </c>
      <c r="B184" s="111">
        <v>7547</v>
      </c>
      <c r="C184" s="76" t="s">
        <v>4099</v>
      </c>
      <c r="D184" s="76"/>
      <c r="E184" s="158" t="s">
        <v>1663</v>
      </c>
      <c r="F184" s="49" t="s">
        <v>4100</v>
      </c>
      <c r="G184" s="113" t="str">
        <f t="shared" si="12"/>
        <v>фото</v>
      </c>
      <c r="H184" s="63">
        <f t="shared" si="13"/>
      </c>
      <c r="I184" s="80" t="s">
        <v>2698</v>
      </c>
      <c r="J184" s="63" t="s">
        <v>2351</v>
      </c>
      <c r="K184" s="78">
        <v>10</v>
      </c>
      <c r="L184" s="110">
        <v>45</v>
      </c>
      <c r="M184" s="112"/>
      <c r="N184" s="63" t="s">
        <v>2859</v>
      </c>
    </row>
    <row r="185" spans="1:14" s="24" customFormat="1" ht="25.5">
      <c r="A185" s="107">
        <v>161</v>
      </c>
      <c r="B185" s="111">
        <v>7548</v>
      </c>
      <c r="C185" s="76" t="s">
        <v>4101</v>
      </c>
      <c r="D185" s="76" t="s">
        <v>4102</v>
      </c>
      <c r="E185" s="158" t="s">
        <v>1663</v>
      </c>
      <c r="F185" s="49" t="s">
        <v>4103</v>
      </c>
      <c r="G185" s="113" t="str">
        <f t="shared" si="12"/>
        <v>фото</v>
      </c>
      <c r="H185" s="63" t="str">
        <f t="shared" si="13"/>
        <v>фото2</v>
      </c>
      <c r="I185" s="80" t="s">
        <v>4104</v>
      </c>
      <c r="J185" s="63" t="s">
        <v>2351</v>
      </c>
      <c r="K185" s="78">
        <v>10</v>
      </c>
      <c r="L185" s="110">
        <v>39</v>
      </c>
      <c r="M185" s="112"/>
      <c r="N185" s="63" t="s">
        <v>2859</v>
      </c>
    </row>
    <row r="186" spans="1:14" s="24" customFormat="1" ht="25.5">
      <c r="A186" s="107">
        <v>162</v>
      </c>
      <c r="B186" s="111">
        <v>929</v>
      </c>
      <c r="C186" s="76" t="s">
        <v>4105</v>
      </c>
      <c r="D186" s="76"/>
      <c r="E186" s="158" t="s">
        <v>1663</v>
      </c>
      <c r="F186" s="49" t="s">
        <v>2489</v>
      </c>
      <c r="G186" s="113" t="str">
        <f t="shared" si="12"/>
        <v>фото</v>
      </c>
      <c r="H186" s="63">
        <f t="shared" si="13"/>
      </c>
      <c r="I186" s="80" t="s">
        <v>2490</v>
      </c>
      <c r="J186" s="63" t="s">
        <v>2326</v>
      </c>
      <c r="K186" s="78">
        <v>10</v>
      </c>
      <c r="L186" s="110">
        <v>26</v>
      </c>
      <c r="M186" s="112"/>
      <c r="N186" s="63"/>
    </row>
    <row r="187" spans="1:14" s="24" customFormat="1" ht="15.75">
      <c r="A187" s="107">
        <v>159</v>
      </c>
      <c r="B187" s="111">
        <v>1378</v>
      </c>
      <c r="C187" s="76" t="s">
        <v>4098</v>
      </c>
      <c r="D187" s="76"/>
      <c r="E187" s="158" t="s">
        <v>1663</v>
      </c>
      <c r="F187" s="49" t="s">
        <v>2491</v>
      </c>
      <c r="G187" s="113" t="str">
        <f t="shared" si="12"/>
        <v>фото</v>
      </c>
      <c r="H187" s="63">
        <f t="shared" si="13"/>
      </c>
      <c r="I187" s="80" t="s">
        <v>455</v>
      </c>
      <c r="J187" s="92" t="s">
        <v>2351</v>
      </c>
      <c r="K187" s="78">
        <v>10</v>
      </c>
      <c r="L187" s="110">
        <v>30</v>
      </c>
      <c r="M187" s="112"/>
      <c r="N187" s="63"/>
    </row>
    <row r="188" spans="1:14" s="24" customFormat="1" ht="25.5">
      <c r="A188" s="107">
        <v>205</v>
      </c>
      <c r="B188" s="111">
        <v>1791</v>
      </c>
      <c r="C188" s="76" t="s">
        <v>4165</v>
      </c>
      <c r="D188" s="76" t="s">
        <v>4166</v>
      </c>
      <c r="E188" s="158" t="s">
        <v>1663</v>
      </c>
      <c r="F188" s="49" t="s">
        <v>2492</v>
      </c>
      <c r="G188" s="113" t="str">
        <f t="shared" si="12"/>
        <v>фото</v>
      </c>
      <c r="H188" s="63" t="str">
        <f t="shared" si="13"/>
        <v>фото2</v>
      </c>
      <c r="I188" s="94" t="s">
        <v>4167</v>
      </c>
      <c r="J188" s="63" t="s">
        <v>2329</v>
      </c>
      <c r="K188" s="78">
        <v>10</v>
      </c>
      <c r="L188" s="110">
        <v>40</v>
      </c>
      <c r="M188" s="112"/>
      <c r="N188" s="63"/>
    </row>
    <row r="189" spans="1:14" s="24" customFormat="1" ht="25.5">
      <c r="A189" s="107">
        <v>154</v>
      </c>
      <c r="B189" s="111">
        <v>7546</v>
      </c>
      <c r="C189" s="76" t="s">
        <v>4090</v>
      </c>
      <c r="D189" s="76" t="s">
        <v>4091</v>
      </c>
      <c r="E189" s="158" t="s">
        <v>1663</v>
      </c>
      <c r="F189" s="49" t="s">
        <v>4092</v>
      </c>
      <c r="G189" s="113" t="str">
        <f t="shared" si="12"/>
        <v>фото</v>
      </c>
      <c r="H189" s="63" t="str">
        <f t="shared" si="13"/>
        <v>фото2</v>
      </c>
      <c r="I189" s="80" t="s">
        <v>4093</v>
      </c>
      <c r="J189" s="63" t="s">
        <v>2336</v>
      </c>
      <c r="K189" s="78">
        <v>10</v>
      </c>
      <c r="L189" s="110">
        <v>40</v>
      </c>
      <c r="M189" s="112"/>
      <c r="N189" s="63" t="s">
        <v>2859</v>
      </c>
    </row>
    <row r="190" spans="1:14" s="24" customFormat="1" ht="38.25">
      <c r="A190" s="107">
        <v>191</v>
      </c>
      <c r="B190" s="111">
        <v>1571</v>
      </c>
      <c r="C190" s="76" t="s">
        <v>4147</v>
      </c>
      <c r="D190" s="76"/>
      <c r="E190" s="158" t="s">
        <v>1663</v>
      </c>
      <c r="F190" s="49" t="s">
        <v>2493</v>
      </c>
      <c r="G190" s="113" t="str">
        <f t="shared" si="12"/>
        <v>фото</v>
      </c>
      <c r="H190" s="63">
        <f t="shared" si="13"/>
      </c>
      <c r="I190" s="80" t="s">
        <v>2494</v>
      </c>
      <c r="J190" s="63" t="s">
        <v>2336</v>
      </c>
      <c r="K190" s="78">
        <v>10</v>
      </c>
      <c r="L190" s="110">
        <v>48</v>
      </c>
      <c r="M190" s="112"/>
      <c r="N190" s="63" t="s">
        <v>160</v>
      </c>
    </row>
    <row r="191" spans="1:14" s="24" customFormat="1" ht="15.75">
      <c r="A191" s="107">
        <v>192</v>
      </c>
      <c r="B191" s="111">
        <v>3387</v>
      </c>
      <c r="C191" s="83" t="s">
        <v>4148</v>
      </c>
      <c r="D191" s="83"/>
      <c r="E191" s="159" t="s">
        <v>1663</v>
      </c>
      <c r="F191" s="160" t="s">
        <v>2495</v>
      </c>
      <c r="G191" s="113" t="str">
        <f t="shared" si="12"/>
        <v>фото</v>
      </c>
      <c r="H191" s="63">
        <f t="shared" si="13"/>
      </c>
      <c r="I191" s="80" t="s">
        <v>2496</v>
      </c>
      <c r="J191" s="84" t="s">
        <v>2326</v>
      </c>
      <c r="K191" s="82">
        <v>10</v>
      </c>
      <c r="L191" s="110">
        <v>29</v>
      </c>
      <c r="M191" s="112"/>
      <c r="N191" s="63"/>
    </row>
    <row r="192" spans="1:14" s="19" customFormat="1" ht="15.75">
      <c r="A192" s="107">
        <v>196</v>
      </c>
      <c r="B192" s="111">
        <v>1381</v>
      </c>
      <c r="C192" s="83" t="s">
        <v>4153</v>
      </c>
      <c r="D192" s="83"/>
      <c r="E192" s="159" t="s">
        <v>1663</v>
      </c>
      <c r="F192" s="160" t="s">
        <v>2498</v>
      </c>
      <c r="G192" s="113" t="str">
        <f t="shared" si="12"/>
        <v>фото</v>
      </c>
      <c r="H192" s="63">
        <f t="shared" si="13"/>
      </c>
      <c r="I192" s="80" t="s">
        <v>443</v>
      </c>
      <c r="J192" s="84" t="s">
        <v>2351</v>
      </c>
      <c r="K192" s="82">
        <v>10</v>
      </c>
      <c r="L192" s="110">
        <v>24</v>
      </c>
      <c r="M192" s="112"/>
      <c r="N192" s="63"/>
    </row>
    <row r="193" spans="1:14" s="19" customFormat="1" ht="15.75">
      <c r="A193" s="107">
        <v>197</v>
      </c>
      <c r="B193" s="111">
        <v>1294</v>
      </c>
      <c r="C193" s="76" t="s">
        <v>4154</v>
      </c>
      <c r="D193" s="76"/>
      <c r="E193" s="158" t="s">
        <v>1663</v>
      </c>
      <c r="F193" s="49" t="s">
        <v>2482</v>
      </c>
      <c r="G193" s="113" t="str">
        <f t="shared" si="12"/>
        <v>фото</v>
      </c>
      <c r="H193" s="63">
        <f t="shared" si="13"/>
      </c>
      <c r="I193" s="80" t="s">
        <v>2483</v>
      </c>
      <c r="J193" s="63" t="s">
        <v>2336</v>
      </c>
      <c r="K193" s="78">
        <v>7</v>
      </c>
      <c r="L193" s="110">
        <v>52</v>
      </c>
      <c r="M193" s="112"/>
      <c r="N193" s="63" t="s">
        <v>160</v>
      </c>
    </row>
    <row r="194" spans="1:14" s="26" customFormat="1" ht="15.75">
      <c r="A194" s="107">
        <v>194</v>
      </c>
      <c r="B194" s="111">
        <v>3397</v>
      </c>
      <c r="C194" s="76" t="s">
        <v>4151</v>
      </c>
      <c r="D194" s="76"/>
      <c r="E194" s="158" t="s">
        <v>1663</v>
      </c>
      <c r="F194" s="49" t="s">
        <v>2499</v>
      </c>
      <c r="G194" s="113" t="str">
        <f t="shared" si="12"/>
        <v>фото</v>
      </c>
      <c r="H194" s="63">
        <f t="shared" si="13"/>
      </c>
      <c r="I194" s="80" t="s">
        <v>2500</v>
      </c>
      <c r="J194" s="92" t="s">
        <v>2326</v>
      </c>
      <c r="K194" s="78">
        <v>10</v>
      </c>
      <c r="L194" s="110">
        <v>21</v>
      </c>
      <c r="M194" s="112"/>
      <c r="N194" s="63"/>
    </row>
    <row r="195" spans="1:14" s="26" customFormat="1" ht="25.5">
      <c r="A195" s="107">
        <v>195</v>
      </c>
      <c r="B195" s="111">
        <v>3398</v>
      </c>
      <c r="C195" s="76" t="s">
        <v>4152</v>
      </c>
      <c r="D195" s="76"/>
      <c r="E195" s="158" t="s">
        <v>1663</v>
      </c>
      <c r="F195" s="49" t="s">
        <v>2501</v>
      </c>
      <c r="G195" s="113" t="str">
        <f t="shared" si="12"/>
        <v>фото</v>
      </c>
      <c r="H195" s="63">
        <f t="shared" si="13"/>
      </c>
      <c r="I195" s="80" t="s">
        <v>2502</v>
      </c>
      <c r="J195" s="63" t="s">
        <v>2326</v>
      </c>
      <c r="K195" s="78">
        <v>10</v>
      </c>
      <c r="L195" s="110">
        <v>18</v>
      </c>
      <c r="M195" s="112"/>
      <c r="N195" s="63"/>
    </row>
    <row r="196" spans="1:14" s="26" customFormat="1" ht="15.75">
      <c r="A196" s="107">
        <v>193</v>
      </c>
      <c r="B196" s="111">
        <v>3405</v>
      </c>
      <c r="C196" s="76" t="s">
        <v>4149</v>
      </c>
      <c r="D196" s="76"/>
      <c r="E196" s="158" t="s">
        <v>1663</v>
      </c>
      <c r="F196" s="49" t="s">
        <v>2503</v>
      </c>
      <c r="G196" s="113" t="str">
        <f t="shared" si="12"/>
        <v>фото</v>
      </c>
      <c r="H196" s="63">
        <f t="shared" si="13"/>
      </c>
      <c r="I196" s="80" t="s">
        <v>4150</v>
      </c>
      <c r="J196" s="63" t="s">
        <v>2326</v>
      </c>
      <c r="K196" s="78">
        <v>10</v>
      </c>
      <c r="L196" s="110">
        <v>28</v>
      </c>
      <c r="M196" s="112"/>
      <c r="N196" s="63"/>
    </row>
    <row r="197" spans="1:14" s="26" customFormat="1" ht="51">
      <c r="A197" s="107">
        <v>199</v>
      </c>
      <c r="B197" s="111">
        <v>2953</v>
      </c>
      <c r="C197" s="76" t="s">
        <v>4158</v>
      </c>
      <c r="D197" s="76"/>
      <c r="E197" s="158" t="s">
        <v>1663</v>
      </c>
      <c r="F197" s="49" t="s">
        <v>2363</v>
      </c>
      <c r="G197" s="113" t="str">
        <f t="shared" si="12"/>
        <v>фото</v>
      </c>
      <c r="H197" s="63">
        <f t="shared" si="13"/>
      </c>
      <c r="I197" s="80" t="s">
        <v>4159</v>
      </c>
      <c r="J197" s="63" t="s">
        <v>2329</v>
      </c>
      <c r="K197" s="78">
        <v>10</v>
      </c>
      <c r="L197" s="110">
        <v>29</v>
      </c>
      <c r="M197" s="112"/>
      <c r="N197" s="63"/>
    </row>
    <row r="198" spans="1:14" s="19" customFormat="1" ht="15.75">
      <c r="A198" s="107">
        <v>200</v>
      </c>
      <c r="B198" s="111">
        <v>2968</v>
      </c>
      <c r="C198" s="76" t="s">
        <v>4160</v>
      </c>
      <c r="D198" s="76"/>
      <c r="E198" s="158" t="s">
        <v>1663</v>
      </c>
      <c r="F198" s="49" t="s">
        <v>2504</v>
      </c>
      <c r="G198" s="113" t="str">
        <f t="shared" si="12"/>
        <v>фото</v>
      </c>
      <c r="H198" s="63">
        <f t="shared" si="13"/>
      </c>
      <c r="I198" s="94" t="s">
        <v>2505</v>
      </c>
      <c r="J198" s="63" t="s">
        <v>2326</v>
      </c>
      <c r="K198" s="78">
        <v>10</v>
      </c>
      <c r="L198" s="110">
        <v>63</v>
      </c>
      <c r="M198" s="112"/>
      <c r="N198" s="63"/>
    </row>
    <row r="199" spans="1:14" s="12" customFormat="1" ht="38.25">
      <c r="A199" s="107">
        <v>198</v>
      </c>
      <c r="B199" s="111">
        <v>7553</v>
      </c>
      <c r="C199" s="76" t="s">
        <v>4155</v>
      </c>
      <c r="D199" s="76"/>
      <c r="E199" s="158" t="s">
        <v>1663</v>
      </c>
      <c r="F199" s="49" t="s">
        <v>4156</v>
      </c>
      <c r="G199" s="113" t="str">
        <f t="shared" si="12"/>
        <v>фото</v>
      </c>
      <c r="H199" s="63">
        <f t="shared" si="13"/>
      </c>
      <c r="I199" s="80" t="s">
        <v>4157</v>
      </c>
      <c r="J199" s="63" t="s">
        <v>2326</v>
      </c>
      <c r="K199" s="78">
        <v>5</v>
      </c>
      <c r="L199" s="110">
        <v>91</v>
      </c>
      <c r="M199" s="112"/>
      <c r="N199" s="63" t="s">
        <v>2859</v>
      </c>
    </row>
    <row r="200" spans="1:14" s="26" customFormat="1" ht="25.5">
      <c r="A200" s="107">
        <v>201</v>
      </c>
      <c r="B200" s="111">
        <v>3412</v>
      </c>
      <c r="C200" s="76" t="s">
        <v>4161</v>
      </c>
      <c r="D200" s="76"/>
      <c r="E200" s="158" t="s">
        <v>1663</v>
      </c>
      <c r="F200" s="49" t="s">
        <v>2506</v>
      </c>
      <c r="G200" s="113" t="str">
        <f t="shared" si="12"/>
        <v>фото</v>
      </c>
      <c r="H200" s="63">
        <f t="shared" si="13"/>
      </c>
      <c r="I200" s="80" t="s">
        <v>2507</v>
      </c>
      <c r="J200" s="92" t="s">
        <v>2326</v>
      </c>
      <c r="K200" s="78">
        <v>10</v>
      </c>
      <c r="L200" s="110">
        <v>28</v>
      </c>
      <c r="M200" s="112"/>
      <c r="N200" s="63"/>
    </row>
    <row r="201" spans="1:14" s="26" customFormat="1" ht="15.75">
      <c r="A201" s="107">
        <v>202</v>
      </c>
      <c r="B201" s="111">
        <v>3413</v>
      </c>
      <c r="C201" s="76" t="s">
        <v>4162</v>
      </c>
      <c r="D201" s="76"/>
      <c r="E201" s="158" t="s">
        <v>1663</v>
      </c>
      <c r="F201" s="49" t="s">
        <v>2508</v>
      </c>
      <c r="G201" s="113" t="str">
        <f t="shared" si="12"/>
        <v>фото</v>
      </c>
      <c r="H201" s="63">
        <f t="shared" si="13"/>
      </c>
      <c r="I201" s="80" t="s">
        <v>2509</v>
      </c>
      <c r="J201" s="63" t="s">
        <v>2326</v>
      </c>
      <c r="K201" s="78">
        <v>10</v>
      </c>
      <c r="L201" s="110">
        <v>23</v>
      </c>
      <c r="M201" s="112"/>
      <c r="N201" s="63"/>
    </row>
    <row r="202" spans="1:14" s="26" customFormat="1" ht="25.5">
      <c r="A202" s="107">
        <v>203</v>
      </c>
      <c r="B202" s="111">
        <v>3418</v>
      </c>
      <c r="C202" s="83" t="s">
        <v>4163</v>
      </c>
      <c r="D202" s="83"/>
      <c r="E202" s="159" t="s">
        <v>1663</v>
      </c>
      <c r="F202" s="160" t="s">
        <v>2510</v>
      </c>
      <c r="G202" s="113" t="str">
        <f t="shared" si="12"/>
        <v>фото</v>
      </c>
      <c r="H202" s="63">
        <f t="shared" si="13"/>
      </c>
      <c r="I202" s="80" t="s">
        <v>2511</v>
      </c>
      <c r="J202" s="84" t="s">
        <v>2326</v>
      </c>
      <c r="K202" s="82">
        <v>10</v>
      </c>
      <c r="L202" s="110">
        <v>25</v>
      </c>
      <c r="M202" s="112"/>
      <c r="N202" s="63"/>
    </row>
    <row r="203" spans="1:14" s="26" customFormat="1" ht="15.75">
      <c r="A203" s="107">
        <v>204</v>
      </c>
      <c r="B203" s="111">
        <v>895</v>
      </c>
      <c r="C203" s="83" t="s">
        <v>4164</v>
      </c>
      <c r="D203" s="83"/>
      <c r="E203" s="159" t="s">
        <v>1663</v>
      </c>
      <c r="F203" s="160" t="s">
        <v>2512</v>
      </c>
      <c r="G203" s="113" t="str">
        <f t="shared" si="12"/>
        <v>фото</v>
      </c>
      <c r="H203" s="63">
        <f t="shared" si="13"/>
      </c>
      <c r="I203" s="80" t="s">
        <v>2513</v>
      </c>
      <c r="J203" s="84" t="s">
        <v>2326</v>
      </c>
      <c r="K203" s="78">
        <v>10</v>
      </c>
      <c r="L203" s="110">
        <v>22</v>
      </c>
      <c r="M203" s="112"/>
      <c r="N203" s="63"/>
    </row>
    <row r="204" spans="1:14" s="26" customFormat="1" ht="38.25">
      <c r="A204" s="107">
        <v>206</v>
      </c>
      <c r="B204" s="111">
        <v>2027</v>
      </c>
      <c r="C204" s="76" t="s">
        <v>4168</v>
      </c>
      <c r="D204" s="76"/>
      <c r="E204" s="158" t="s">
        <v>1663</v>
      </c>
      <c r="F204" s="49" t="s">
        <v>2514</v>
      </c>
      <c r="G204" s="113" t="str">
        <f t="shared" si="12"/>
        <v>фото</v>
      </c>
      <c r="H204" s="63">
        <f t="shared" si="13"/>
      </c>
      <c r="I204" s="80" t="s">
        <v>2515</v>
      </c>
      <c r="J204" s="63" t="s">
        <v>2326</v>
      </c>
      <c r="K204" s="78">
        <v>10</v>
      </c>
      <c r="L204" s="110">
        <v>30</v>
      </c>
      <c r="M204" s="112"/>
      <c r="N204" s="63" t="s">
        <v>160</v>
      </c>
    </row>
    <row r="205" spans="1:14" s="26" customFormat="1" ht="38.25">
      <c r="A205" s="107">
        <v>207</v>
      </c>
      <c r="B205" s="111">
        <v>3433</v>
      </c>
      <c r="C205" s="76" t="s">
        <v>4169</v>
      </c>
      <c r="D205" s="76"/>
      <c r="E205" s="158" t="s">
        <v>1663</v>
      </c>
      <c r="F205" s="49" t="s">
        <v>2516</v>
      </c>
      <c r="G205" s="113" t="str">
        <f t="shared" si="12"/>
        <v>фото</v>
      </c>
      <c r="H205" s="63">
        <f t="shared" si="13"/>
      </c>
      <c r="I205" s="80" t="s">
        <v>4170</v>
      </c>
      <c r="J205" s="63" t="s">
        <v>2326</v>
      </c>
      <c r="K205" s="78">
        <v>10</v>
      </c>
      <c r="L205" s="110">
        <v>32</v>
      </c>
      <c r="M205" s="112"/>
      <c r="N205" s="63"/>
    </row>
    <row r="206" spans="1:14" s="26" customFormat="1" ht="25.5">
      <c r="A206" s="107">
        <v>213</v>
      </c>
      <c r="B206" s="111">
        <v>6843</v>
      </c>
      <c r="C206" s="76" t="s">
        <v>4184</v>
      </c>
      <c r="D206" s="76" t="s">
        <v>4185</v>
      </c>
      <c r="E206" s="158" t="s">
        <v>1663</v>
      </c>
      <c r="F206" s="49" t="s">
        <v>458</v>
      </c>
      <c r="G206" s="113" t="str">
        <f t="shared" si="12"/>
        <v>фото</v>
      </c>
      <c r="H206" s="63" t="str">
        <f t="shared" si="13"/>
        <v>фото2</v>
      </c>
      <c r="I206" s="80" t="s">
        <v>459</v>
      </c>
      <c r="J206" s="63" t="s">
        <v>2329</v>
      </c>
      <c r="K206" s="78">
        <v>10</v>
      </c>
      <c r="L206" s="110">
        <v>35</v>
      </c>
      <c r="M206" s="112"/>
      <c r="N206" s="63" t="s">
        <v>374</v>
      </c>
    </row>
    <row r="207" spans="1:14" s="26" customFormat="1" ht="38.25">
      <c r="A207" s="107">
        <v>212</v>
      </c>
      <c r="B207" s="111">
        <v>2695</v>
      </c>
      <c r="C207" s="76" t="s">
        <v>4183</v>
      </c>
      <c r="D207" s="76"/>
      <c r="E207" s="158" t="s">
        <v>1663</v>
      </c>
      <c r="F207" s="49" t="s">
        <v>2517</v>
      </c>
      <c r="G207" s="113" t="str">
        <f t="shared" si="12"/>
        <v>фото</v>
      </c>
      <c r="H207" s="63">
        <f t="shared" si="13"/>
      </c>
      <c r="I207" s="80" t="s">
        <v>2518</v>
      </c>
      <c r="J207" s="63" t="s">
        <v>2326</v>
      </c>
      <c r="K207" s="78">
        <v>10</v>
      </c>
      <c r="L207" s="110">
        <v>19</v>
      </c>
      <c r="M207" s="112"/>
      <c r="N207" s="63"/>
    </row>
    <row r="208" spans="1:14" s="26" customFormat="1" ht="15.75">
      <c r="A208" s="107">
        <v>214</v>
      </c>
      <c r="B208" s="111">
        <v>1330</v>
      </c>
      <c r="C208" s="83" t="s">
        <v>4186</v>
      </c>
      <c r="D208" s="83"/>
      <c r="E208" s="159" t="s">
        <v>1663</v>
      </c>
      <c r="F208" s="160" t="s">
        <v>2519</v>
      </c>
      <c r="G208" s="113" t="str">
        <f aca="true" t="shared" si="14" ref="G208:G225">HYPERLINK("http://www.gardenbulbs.ru/images/summer_CL/Tulip/"&amp;C208&amp;".jpg","фото")</f>
        <v>фото</v>
      </c>
      <c r="H208" s="63">
        <f aca="true" t="shared" si="15" ref="H208:H225">IF(D208&gt;0,HYPERLINK("http://www.gardenbulbs.ru/images/summer_CL/Tulip/"&amp;D208&amp;".jpg","фото2"),"")</f>
      </c>
      <c r="I208" s="80" t="s">
        <v>2520</v>
      </c>
      <c r="J208" s="84" t="s">
        <v>2326</v>
      </c>
      <c r="K208" s="82">
        <v>10</v>
      </c>
      <c r="L208" s="110">
        <v>38</v>
      </c>
      <c r="M208" s="112"/>
      <c r="N208" s="63" t="s">
        <v>160</v>
      </c>
    </row>
    <row r="209" spans="1:14" s="26" customFormat="1" ht="63.75">
      <c r="A209" s="107">
        <v>208</v>
      </c>
      <c r="B209" s="111">
        <v>7554</v>
      </c>
      <c r="C209" s="76" t="s">
        <v>4171</v>
      </c>
      <c r="D209" s="76"/>
      <c r="E209" s="158" t="s">
        <v>1663</v>
      </c>
      <c r="F209" s="49" t="s">
        <v>4172</v>
      </c>
      <c r="G209" s="113" t="str">
        <f t="shared" si="14"/>
        <v>фото</v>
      </c>
      <c r="H209" s="63">
        <f t="shared" si="15"/>
      </c>
      <c r="I209" s="80" t="s">
        <v>4173</v>
      </c>
      <c r="J209" s="92" t="s">
        <v>2326</v>
      </c>
      <c r="K209" s="78">
        <v>10</v>
      </c>
      <c r="L209" s="110">
        <v>40</v>
      </c>
      <c r="M209" s="112"/>
      <c r="N209" s="63" t="s">
        <v>2859</v>
      </c>
    </row>
    <row r="210" spans="1:14" s="26" customFormat="1" ht="25.5">
      <c r="A210" s="107">
        <v>215</v>
      </c>
      <c r="B210" s="111">
        <v>3446</v>
      </c>
      <c r="C210" s="76" t="s">
        <v>4187</v>
      </c>
      <c r="D210" s="76"/>
      <c r="E210" s="158" t="s">
        <v>1663</v>
      </c>
      <c r="F210" s="49" t="s">
        <v>2521</v>
      </c>
      <c r="G210" s="113" t="str">
        <f t="shared" si="14"/>
        <v>фото</v>
      </c>
      <c r="H210" s="63">
        <f t="shared" si="15"/>
      </c>
      <c r="I210" s="80" t="s">
        <v>2522</v>
      </c>
      <c r="J210" s="63" t="s">
        <v>2351</v>
      </c>
      <c r="K210" s="78">
        <v>10</v>
      </c>
      <c r="L210" s="110">
        <v>25</v>
      </c>
      <c r="M210" s="112"/>
      <c r="N210" s="63"/>
    </row>
    <row r="211" spans="1:14" s="12" customFormat="1" ht="15.75">
      <c r="A211" s="107">
        <v>219</v>
      </c>
      <c r="B211" s="111">
        <v>3452</v>
      </c>
      <c r="C211" s="76" t="s">
        <v>4191</v>
      </c>
      <c r="D211" s="76"/>
      <c r="E211" s="158" t="s">
        <v>1663</v>
      </c>
      <c r="F211" s="49" t="s">
        <v>2523</v>
      </c>
      <c r="G211" s="113" t="str">
        <f t="shared" si="14"/>
        <v>фото</v>
      </c>
      <c r="H211" s="63">
        <f t="shared" si="15"/>
      </c>
      <c r="I211" s="80" t="s">
        <v>460</v>
      </c>
      <c r="J211" s="63" t="s">
        <v>2351</v>
      </c>
      <c r="K211" s="78">
        <v>10</v>
      </c>
      <c r="L211" s="110">
        <v>34</v>
      </c>
      <c r="M211" s="112"/>
      <c r="N211" s="63"/>
    </row>
    <row r="212" spans="1:14" s="26" customFormat="1" ht="15.75">
      <c r="A212" s="107">
        <v>218</v>
      </c>
      <c r="B212" s="111">
        <v>2995</v>
      </c>
      <c r="C212" s="76" t="s">
        <v>4190</v>
      </c>
      <c r="D212" s="76"/>
      <c r="E212" s="158" t="s">
        <v>1663</v>
      </c>
      <c r="F212" s="49" t="s">
        <v>2524</v>
      </c>
      <c r="G212" s="113" t="str">
        <f t="shared" si="14"/>
        <v>фото</v>
      </c>
      <c r="H212" s="63">
        <f t="shared" si="15"/>
      </c>
      <c r="I212" s="94" t="s">
        <v>924</v>
      </c>
      <c r="J212" s="63" t="s">
        <v>2326</v>
      </c>
      <c r="K212" s="78">
        <v>10</v>
      </c>
      <c r="L212" s="110">
        <v>24</v>
      </c>
      <c r="M212" s="112"/>
      <c r="N212" s="63"/>
    </row>
    <row r="213" spans="1:14" s="12" customFormat="1" ht="15.75">
      <c r="A213" s="107">
        <v>177</v>
      </c>
      <c r="B213" s="111">
        <v>2501</v>
      </c>
      <c r="C213" s="76" t="s">
        <v>4127</v>
      </c>
      <c r="D213" s="76"/>
      <c r="E213" s="158" t="s">
        <v>1663</v>
      </c>
      <c r="F213" s="49" t="s">
        <v>2525</v>
      </c>
      <c r="G213" s="113" t="str">
        <f t="shared" si="14"/>
        <v>фото</v>
      </c>
      <c r="H213" s="63">
        <f t="shared" si="15"/>
      </c>
      <c r="I213" s="80" t="s">
        <v>2526</v>
      </c>
      <c r="J213" s="63" t="s">
        <v>2326</v>
      </c>
      <c r="K213" s="78">
        <v>10</v>
      </c>
      <c r="L213" s="110">
        <v>23</v>
      </c>
      <c r="M213" s="112"/>
      <c r="N213" s="63"/>
    </row>
    <row r="214" spans="1:14" s="26" customFormat="1" ht="25.5">
      <c r="A214" s="107">
        <v>178</v>
      </c>
      <c r="B214" s="111">
        <v>1208</v>
      </c>
      <c r="C214" s="76" t="s">
        <v>4128</v>
      </c>
      <c r="D214" s="76"/>
      <c r="E214" s="158" t="s">
        <v>1663</v>
      </c>
      <c r="F214" s="49" t="s">
        <v>2527</v>
      </c>
      <c r="G214" s="113" t="str">
        <f t="shared" si="14"/>
        <v>фото</v>
      </c>
      <c r="H214" s="63">
        <f t="shared" si="15"/>
      </c>
      <c r="I214" s="80" t="s">
        <v>2528</v>
      </c>
      <c r="J214" s="63" t="s">
        <v>2336</v>
      </c>
      <c r="K214" s="78">
        <v>10</v>
      </c>
      <c r="L214" s="110">
        <v>39</v>
      </c>
      <c r="M214" s="112"/>
      <c r="N214" s="63" t="s">
        <v>160</v>
      </c>
    </row>
    <row r="215" spans="1:14" s="26" customFormat="1" ht="22.5">
      <c r="A215" s="107">
        <v>179</v>
      </c>
      <c r="B215" s="111">
        <v>6814</v>
      </c>
      <c r="C215" s="76" t="s">
        <v>4129</v>
      </c>
      <c r="D215" s="76" t="s">
        <v>4130</v>
      </c>
      <c r="E215" s="158" t="s">
        <v>1663</v>
      </c>
      <c r="F215" s="49" t="s">
        <v>461</v>
      </c>
      <c r="G215" s="113" t="str">
        <f t="shared" si="14"/>
        <v>фото</v>
      </c>
      <c r="H215" s="63" t="str">
        <f t="shared" si="15"/>
        <v>фото2</v>
      </c>
      <c r="I215" s="80" t="s">
        <v>2465</v>
      </c>
      <c r="J215" s="63" t="s">
        <v>2326</v>
      </c>
      <c r="K215" s="78">
        <v>10</v>
      </c>
      <c r="L215" s="110">
        <v>31</v>
      </c>
      <c r="M215" s="112"/>
      <c r="N215" s="63" t="s">
        <v>374</v>
      </c>
    </row>
    <row r="216" spans="1:14" s="26" customFormat="1" ht="25.5">
      <c r="A216" s="107">
        <v>180</v>
      </c>
      <c r="B216" s="111">
        <v>3462</v>
      </c>
      <c r="C216" s="76" t="s">
        <v>4131</v>
      </c>
      <c r="D216" s="76"/>
      <c r="E216" s="159" t="s">
        <v>1663</v>
      </c>
      <c r="F216" s="49" t="s">
        <v>2529</v>
      </c>
      <c r="G216" s="113" t="str">
        <f t="shared" si="14"/>
        <v>фото</v>
      </c>
      <c r="H216" s="63">
        <f t="shared" si="15"/>
      </c>
      <c r="I216" s="80" t="s">
        <v>462</v>
      </c>
      <c r="J216" s="63" t="s">
        <v>2351</v>
      </c>
      <c r="K216" s="82">
        <v>10</v>
      </c>
      <c r="L216" s="110">
        <v>21</v>
      </c>
      <c r="M216" s="112"/>
      <c r="N216" s="63"/>
    </row>
    <row r="217" spans="1:14" s="12" customFormat="1" ht="15.75">
      <c r="A217" s="107">
        <v>176</v>
      </c>
      <c r="B217" s="111">
        <v>7550</v>
      </c>
      <c r="C217" s="76" t="s">
        <v>4124</v>
      </c>
      <c r="D217" s="76"/>
      <c r="E217" s="158" t="s">
        <v>1663</v>
      </c>
      <c r="F217" s="49" t="s">
        <v>4125</v>
      </c>
      <c r="G217" s="113" t="str">
        <f t="shared" si="14"/>
        <v>фото</v>
      </c>
      <c r="H217" s="63">
        <f t="shared" si="15"/>
      </c>
      <c r="I217" s="80" t="s">
        <v>4126</v>
      </c>
      <c r="J217" s="63" t="s">
        <v>2351</v>
      </c>
      <c r="K217" s="78">
        <v>10</v>
      </c>
      <c r="L217" s="110">
        <v>37</v>
      </c>
      <c r="M217" s="112"/>
      <c r="N217" s="63" t="s">
        <v>2859</v>
      </c>
    </row>
    <row r="218" spans="1:14" s="26" customFormat="1" ht="25.5">
      <c r="A218" s="107">
        <v>157</v>
      </c>
      <c r="B218" s="111">
        <v>1243</v>
      </c>
      <c r="C218" s="76" t="s">
        <v>4096</v>
      </c>
      <c r="D218" s="76"/>
      <c r="E218" s="158" t="s">
        <v>1663</v>
      </c>
      <c r="F218" s="49" t="s">
        <v>2530</v>
      </c>
      <c r="G218" s="113" t="str">
        <f t="shared" si="14"/>
        <v>фото</v>
      </c>
      <c r="H218" s="63">
        <f t="shared" si="15"/>
      </c>
      <c r="I218" s="80" t="s">
        <v>2531</v>
      </c>
      <c r="J218" s="63" t="s">
        <v>2326</v>
      </c>
      <c r="K218" s="78">
        <v>10</v>
      </c>
      <c r="L218" s="110">
        <v>26</v>
      </c>
      <c r="M218" s="112"/>
      <c r="N218" s="63" t="s">
        <v>160</v>
      </c>
    </row>
    <row r="219" spans="1:14" s="26" customFormat="1" ht="15.75">
      <c r="A219" s="107">
        <v>158</v>
      </c>
      <c r="B219" s="111">
        <v>1377</v>
      </c>
      <c r="C219" s="76" t="s">
        <v>4097</v>
      </c>
      <c r="D219" s="76"/>
      <c r="E219" s="158" t="s">
        <v>1663</v>
      </c>
      <c r="F219" s="49" t="s">
        <v>2532</v>
      </c>
      <c r="G219" s="113" t="str">
        <f t="shared" si="14"/>
        <v>фото</v>
      </c>
      <c r="H219" s="63">
        <f t="shared" si="15"/>
      </c>
      <c r="I219" s="80" t="s">
        <v>463</v>
      </c>
      <c r="J219" s="63" t="s">
        <v>2351</v>
      </c>
      <c r="K219" s="78">
        <v>10</v>
      </c>
      <c r="L219" s="110">
        <v>26</v>
      </c>
      <c r="M219" s="112"/>
      <c r="N219" s="63"/>
    </row>
    <row r="220" spans="1:14" s="26" customFormat="1" ht="38.25">
      <c r="A220" s="107">
        <v>144</v>
      </c>
      <c r="B220" s="111">
        <v>7544</v>
      </c>
      <c r="C220" s="76" t="s">
        <v>4075</v>
      </c>
      <c r="D220" s="76"/>
      <c r="E220" s="158" t="s">
        <v>1663</v>
      </c>
      <c r="F220" s="49" t="s">
        <v>4076</v>
      </c>
      <c r="G220" s="113" t="str">
        <f t="shared" si="14"/>
        <v>фото</v>
      </c>
      <c r="H220" s="63">
        <f t="shared" si="15"/>
      </c>
      <c r="I220" s="80" t="s">
        <v>4077</v>
      </c>
      <c r="J220" s="92" t="s">
        <v>2326</v>
      </c>
      <c r="K220" s="78">
        <v>10</v>
      </c>
      <c r="L220" s="110">
        <v>43</v>
      </c>
      <c r="M220" s="112"/>
      <c r="N220" s="63" t="s">
        <v>2859</v>
      </c>
    </row>
    <row r="221" spans="1:14" s="26" customFormat="1" ht="25.5">
      <c r="A221" s="107">
        <v>174</v>
      </c>
      <c r="B221" s="111">
        <v>3478</v>
      </c>
      <c r="C221" s="83" t="s">
        <v>4120</v>
      </c>
      <c r="D221" s="83"/>
      <c r="E221" s="159" t="s">
        <v>1663</v>
      </c>
      <c r="F221" s="160" t="s">
        <v>4121</v>
      </c>
      <c r="G221" s="113" t="str">
        <f t="shared" si="14"/>
        <v>фото</v>
      </c>
      <c r="H221" s="63">
        <f t="shared" si="15"/>
      </c>
      <c r="I221" s="80" t="s">
        <v>4122</v>
      </c>
      <c r="J221" s="84" t="s">
        <v>2351</v>
      </c>
      <c r="K221" s="82">
        <v>7</v>
      </c>
      <c r="L221" s="110">
        <v>43</v>
      </c>
      <c r="M221" s="112"/>
      <c r="N221" s="63"/>
    </row>
    <row r="222" spans="1:14" s="26" customFormat="1" ht="38.25">
      <c r="A222" s="107">
        <v>175</v>
      </c>
      <c r="B222" s="111">
        <v>3481</v>
      </c>
      <c r="C222" s="76" t="s">
        <v>4123</v>
      </c>
      <c r="D222" s="76"/>
      <c r="E222" s="158" t="s">
        <v>1663</v>
      </c>
      <c r="F222" s="49" t="s">
        <v>2533</v>
      </c>
      <c r="G222" s="113" t="str">
        <f t="shared" si="14"/>
        <v>фото</v>
      </c>
      <c r="H222" s="63">
        <f t="shared" si="15"/>
      </c>
      <c r="I222" s="80" t="s">
        <v>2534</v>
      </c>
      <c r="J222" s="63" t="s">
        <v>2351</v>
      </c>
      <c r="K222" s="78">
        <v>10</v>
      </c>
      <c r="L222" s="110">
        <v>33</v>
      </c>
      <c r="M222" s="112"/>
      <c r="N222" s="63"/>
    </row>
    <row r="223" spans="1:14" s="26" customFormat="1" ht="25.5">
      <c r="A223" s="107">
        <v>209</v>
      </c>
      <c r="B223" s="111">
        <v>7555</v>
      </c>
      <c r="C223" s="83" t="s">
        <v>4174</v>
      </c>
      <c r="D223" s="83"/>
      <c r="E223" s="159" t="s">
        <v>1663</v>
      </c>
      <c r="F223" s="160" t="s">
        <v>4175</v>
      </c>
      <c r="G223" s="113" t="str">
        <f t="shared" si="14"/>
        <v>фото</v>
      </c>
      <c r="H223" s="63">
        <f t="shared" si="15"/>
      </c>
      <c r="I223" s="80" t="s">
        <v>4176</v>
      </c>
      <c r="J223" s="84" t="s">
        <v>2345</v>
      </c>
      <c r="K223" s="82">
        <v>10</v>
      </c>
      <c r="L223" s="110">
        <v>53</v>
      </c>
      <c r="M223" s="112"/>
      <c r="N223" s="63" t="s">
        <v>2859</v>
      </c>
    </row>
    <row r="224" spans="1:14" s="19" customFormat="1" ht="25.5">
      <c r="A224" s="107">
        <v>210</v>
      </c>
      <c r="B224" s="111">
        <v>7556</v>
      </c>
      <c r="C224" s="76" t="s">
        <v>4177</v>
      </c>
      <c r="D224" s="76"/>
      <c r="E224" s="158" t="s">
        <v>1663</v>
      </c>
      <c r="F224" s="49" t="s">
        <v>4178</v>
      </c>
      <c r="G224" s="113" t="str">
        <f t="shared" si="14"/>
        <v>фото</v>
      </c>
      <c r="H224" s="63">
        <f t="shared" si="15"/>
      </c>
      <c r="I224" s="80" t="s">
        <v>4179</v>
      </c>
      <c r="J224" s="63" t="s">
        <v>2345</v>
      </c>
      <c r="K224" s="78">
        <v>10</v>
      </c>
      <c r="L224" s="110">
        <v>53</v>
      </c>
      <c r="M224" s="112"/>
      <c r="N224" s="63" t="s">
        <v>2859</v>
      </c>
    </row>
    <row r="225" spans="1:14" s="26" customFormat="1" ht="38.25">
      <c r="A225" s="107">
        <v>211</v>
      </c>
      <c r="B225" s="111">
        <v>2492</v>
      </c>
      <c r="C225" s="76" t="s">
        <v>4180</v>
      </c>
      <c r="D225" s="76" t="s">
        <v>4181</v>
      </c>
      <c r="E225" s="158" t="s">
        <v>1663</v>
      </c>
      <c r="F225" s="49" t="s">
        <v>4182</v>
      </c>
      <c r="G225" s="113" t="str">
        <f t="shared" si="14"/>
        <v>фото</v>
      </c>
      <c r="H225" s="63" t="str">
        <f t="shared" si="15"/>
        <v>фото2</v>
      </c>
      <c r="I225" s="80" t="s">
        <v>457</v>
      </c>
      <c r="J225" s="63" t="s">
        <v>2345</v>
      </c>
      <c r="K225" s="78">
        <v>10</v>
      </c>
      <c r="L225" s="110">
        <v>39</v>
      </c>
      <c r="M225" s="112"/>
      <c r="N225" s="63"/>
    </row>
    <row r="226" spans="1:14" s="12" customFormat="1" ht="12.75">
      <c r="A226" s="107">
        <v>223</v>
      </c>
      <c r="B226" s="72"/>
      <c r="C226" s="72"/>
      <c r="D226" s="72"/>
      <c r="E226" s="114" t="s">
        <v>2535</v>
      </c>
      <c r="F226" s="95"/>
      <c r="G226" s="74"/>
      <c r="H226" s="74"/>
      <c r="I226" s="156"/>
      <c r="J226" s="74"/>
      <c r="K226" s="75"/>
      <c r="L226" s="75" t="e">
        <v>#DIV/0!</v>
      </c>
      <c r="M226" s="74"/>
      <c r="N226" s="74"/>
    </row>
    <row r="227" spans="1:14" s="12" customFormat="1" ht="15.75">
      <c r="A227" s="107">
        <v>224</v>
      </c>
      <c r="B227" s="111">
        <v>3308</v>
      </c>
      <c r="C227" s="76" t="s">
        <v>4196</v>
      </c>
      <c r="D227" s="76"/>
      <c r="E227" s="158" t="s">
        <v>1663</v>
      </c>
      <c r="F227" s="49" t="s">
        <v>2536</v>
      </c>
      <c r="G227" s="113" t="str">
        <f aca="true" t="shared" si="16" ref="G227:G258">HYPERLINK("http://www.gardenbulbs.ru/images/summer_CL/Tulip/"&amp;C227&amp;".jpg","фото")</f>
        <v>фото</v>
      </c>
      <c r="H227" s="63">
        <f aca="true" t="shared" si="17" ref="H227:H258">IF(D227&gt;0,HYPERLINK("http://www.gardenbulbs.ru/images/summer_CL/Tulip/"&amp;D227&amp;".jpg","фото2"),"")</f>
      </c>
      <c r="I227" s="77" t="s">
        <v>2537</v>
      </c>
      <c r="J227" s="63" t="s">
        <v>2329</v>
      </c>
      <c r="K227" s="78">
        <v>10</v>
      </c>
      <c r="L227" s="110">
        <v>23</v>
      </c>
      <c r="M227" s="112"/>
      <c r="N227" s="63"/>
    </row>
    <row r="228" spans="1:14" s="26" customFormat="1" ht="15.75">
      <c r="A228" s="107">
        <v>225</v>
      </c>
      <c r="B228" s="111">
        <v>1383</v>
      </c>
      <c r="C228" s="76" t="s">
        <v>4197</v>
      </c>
      <c r="D228" s="76"/>
      <c r="E228" s="158" t="s">
        <v>1663</v>
      </c>
      <c r="F228" s="49" t="s">
        <v>2538</v>
      </c>
      <c r="G228" s="113" t="str">
        <f t="shared" si="16"/>
        <v>фото</v>
      </c>
      <c r="H228" s="63">
        <f t="shared" si="17"/>
      </c>
      <c r="I228" s="80" t="s">
        <v>2539</v>
      </c>
      <c r="J228" s="63" t="s">
        <v>2336</v>
      </c>
      <c r="K228" s="78">
        <v>10</v>
      </c>
      <c r="L228" s="110">
        <v>23</v>
      </c>
      <c r="M228" s="112"/>
      <c r="N228" s="63"/>
    </row>
    <row r="229" spans="1:14" s="26" customFormat="1" ht="15.75">
      <c r="A229" s="107">
        <v>229</v>
      </c>
      <c r="B229" s="111">
        <v>3323</v>
      </c>
      <c r="C229" s="76" t="s">
        <v>4203</v>
      </c>
      <c r="D229" s="76"/>
      <c r="E229" s="158" t="s">
        <v>1663</v>
      </c>
      <c r="F229" s="49" t="s">
        <v>2540</v>
      </c>
      <c r="G229" s="113" t="str">
        <f t="shared" si="16"/>
        <v>фото</v>
      </c>
      <c r="H229" s="63">
        <f t="shared" si="17"/>
      </c>
      <c r="I229" s="77" t="s">
        <v>2541</v>
      </c>
      <c r="J229" s="63" t="s">
        <v>2326</v>
      </c>
      <c r="K229" s="78">
        <v>10</v>
      </c>
      <c r="L229" s="110">
        <v>19</v>
      </c>
      <c r="M229" s="112"/>
      <c r="N229" s="63"/>
    </row>
    <row r="230" spans="1:14" s="26" customFormat="1" ht="25.5">
      <c r="A230" s="107">
        <v>226</v>
      </c>
      <c r="B230" s="111">
        <v>3324</v>
      </c>
      <c r="C230" s="76" t="s">
        <v>4198</v>
      </c>
      <c r="D230" s="76"/>
      <c r="E230" s="158" t="s">
        <v>1663</v>
      </c>
      <c r="F230" s="49" t="s">
        <v>2542</v>
      </c>
      <c r="G230" s="113" t="str">
        <f t="shared" si="16"/>
        <v>фото</v>
      </c>
      <c r="H230" s="63">
        <f t="shared" si="17"/>
      </c>
      <c r="I230" s="77" t="s">
        <v>2543</v>
      </c>
      <c r="J230" s="63" t="s">
        <v>2329</v>
      </c>
      <c r="K230" s="78">
        <v>10</v>
      </c>
      <c r="L230" s="110">
        <v>22</v>
      </c>
      <c r="M230" s="112"/>
      <c r="N230" s="63"/>
    </row>
    <row r="231" spans="1:14" s="26" customFormat="1" ht="15.75">
      <c r="A231" s="107">
        <v>227</v>
      </c>
      <c r="B231" s="111">
        <v>3325</v>
      </c>
      <c r="C231" s="76" t="s">
        <v>4199</v>
      </c>
      <c r="D231" s="76"/>
      <c r="E231" s="158" t="s">
        <v>1663</v>
      </c>
      <c r="F231" s="49" t="s">
        <v>2544</v>
      </c>
      <c r="G231" s="113" t="str">
        <f t="shared" si="16"/>
        <v>фото</v>
      </c>
      <c r="H231" s="63">
        <f t="shared" si="17"/>
      </c>
      <c r="I231" s="77" t="s">
        <v>1705</v>
      </c>
      <c r="J231" s="63" t="s">
        <v>2336</v>
      </c>
      <c r="K231" s="78">
        <v>10</v>
      </c>
      <c r="L231" s="110">
        <v>24</v>
      </c>
      <c r="M231" s="112"/>
      <c r="N231" s="63"/>
    </row>
    <row r="232" spans="1:14" s="12" customFormat="1" ht="25.5">
      <c r="A232" s="107">
        <v>228</v>
      </c>
      <c r="B232" s="111">
        <v>7557</v>
      </c>
      <c r="C232" s="76" t="s">
        <v>4200</v>
      </c>
      <c r="D232" s="76"/>
      <c r="E232" s="158" t="s">
        <v>1663</v>
      </c>
      <c r="F232" s="49" t="s">
        <v>4201</v>
      </c>
      <c r="G232" s="113" t="str">
        <f t="shared" si="16"/>
        <v>фото</v>
      </c>
      <c r="H232" s="63">
        <f t="shared" si="17"/>
      </c>
      <c r="I232" s="80" t="s">
        <v>4202</v>
      </c>
      <c r="J232" s="63" t="s">
        <v>2351</v>
      </c>
      <c r="K232" s="78">
        <v>10</v>
      </c>
      <c r="L232" s="110">
        <v>32</v>
      </c>
      <c r="M232" s="112"/>
      <c r="N232" s="63" t="s">
        <v>2859</v>
      </c>
    </row>
    <row r="233" spans="1:14" s="26" customFormat="1" ht="25.5">
      <c r="A233" s="107">
        <v>230</v>
      </c>
      <c r="B233" s="111">
        <v>7558</v>
      </c>
      <c r="C233" s="76" t="s">
        <v>4204</v>
      </c>
      <c r="D233" s="76"/>
      <c r="E233" s="158" t="s">
        <v>1663</v>
      </c>
      <c r="F233" s="49" t="s">
        <v>4205</v>
      </c>
      <c r="G233" s="113" t="str">
        <f t="shared" si="16"/>
        <v>фото</v>
      </c>
      <c r="H233" s="63">
        <f t="shared" si="17"/>
      </c>
      <c r="I233" s="80" t="s">
        <v>4206</v>
      </c>
      <c r="J233" s="63" t="s">
        <v>2336</v>
      </c>
      <c r="K233" s="78">
        <v>10</v>
      </c>
      <c r="L233" s="110">
        <v>44</v>
      </c>
      <c r="M233" s="112"/>
      <c r="N233" s="63" t="s">
        <v>2859</v>
      </c>
    </row>
    <row r="234" spans="1:14" s="19" customFormat="1" ht="15.75">
      <c r="A234" s="107">
        <v>231</v>
      </c>
      <c r="B234" s="111">
        <v>2459</v>
      </c>
      <c r="C234" s="76" t="s">
        <v>4207</v>
      </c>
      <c r="D234" s="76"/>
      <c r="E234" s="158" t="s">
        <v>1663</v>
      </c>
      <c r="F234" s="49" t="s">
        <v>2545</v>
      </c>
      <c r="G234" s="113" t="str">
        <f t="shared" si="16"/>
        <v>фото</v>
      </c>
      <c r="H234" s="63">
        <f t="shared" si="17"/>
      </c>
      <c r="I234" s="80" t="s">
        <v>2546</v>
      </c>
      <c r="J234" s="63" t="s">
        <v>2336</v>
      </c>
      <c r="K234" s="78">
        <v>10</v>
      </c>
      <c r="L234" s="110">
        <v>30</v>
      </c>
      <c r="M234" s="112"/>
      <c r="N234" s="63"/>
    </row>
    <row r="235" spans="1:14" s="26" customFormat="1" ht="15.75">
      <c r="A235" s="107">
        <v>266</v>
      </c>
      <c r="B235" s="111">
        <v>1491</v>
      </c>
      <c r="C235" s="76" t="s">
        <v>4251</v>
      </c>
      <c r="D235" s="76"/>
      <c r="E235" s="158" t="s">
        <v>1663</v>
      </c>
      <c r="F235" s="49" t="s">
        <v>2547</v>
      </c>
      <c r="G235" s="113" t="str">
        <f t="shared" si="16"/>
        <v>фото</v>
      </c>
      <c r="H235" s="63">
        <f t="shared" si="17"/>
      </c>
      <c r="I235" s="80" t="s">
        <v>2548</v>
      </c>
      <c r="J235" s="63" t="s">
        <v>2329</v>
      </c>
      <c r="K235" s="78">
        <v>10</v>
      </c>
      <c r="L235" s="110">
        <v>34</v>
      </c>
      <c r="M235" s="112"/>
      <c r="N235" s="63" t="s">
        <v>160</v>
      </c>
    </row>
    <row r="236" spans="1:14" s="12" customFormat="1" ht="25.5">
      <c r="A236" s="107">
        <v>269</v>
      </c>
      <c r="B236" s="111">
        <v>2677</v>
      </c>
      <c r="C236" s="76" t="s">
        <v>4254</v>
      </c>
      <c r="D236" s="76"/>
      <c r="E236" s="158" t="s">
        <v>1663</v>
      </c>
      <c r="F236" s="49" t="s">
        <v>2549</v>
      </c>
      <c r="G236" s="113" t="str">
        <f t="shared" si="16"/>
        <v>фото</v>
      </c>
      <c r="H236" s="63">
        <f t="shared" si="17"/>
      </c>
      <c r="I236" s="80" t="s">
        <v>2550</v>
      </c>
      <c r="J236" s="63" t="s">
        <v>2336</v>
      </c>
      <c r="K236" s="78">
        <v>10</v>
      </c>
      <c r="L236" s="110">
        <v>35</v>
      </c>
      <c r="M236" s="112"/>
      <c r="N236" s="63"/>
    </row>
    <row r="237" spans="1:14" s="26" customFormat="1" ht="15.75">
      <c r="A237" s="107">
        <v>241</v>
      </c>
      <c r="B237" s="111">
        <v>3342</v>
      </c>
      <c r="C237" s="76" t="s">
        <v>4219</v>
      </c>
      <c r="D237" s="76"/>
      <c r="E237" s="158" t="s">
        <v>1663</v>
      </c>
      <c r="F237" s="49" t="s">
        <v>2551</v>
      </c>
      <c r="G237" s="113" t="str">
        <f t="shared" si="16"/>
        <v>фото</v>
      </c>
      <c r="H237" s="63">
        <f t="shared" si="17"/>
      </c>
      <c r="I237" s="77" t="s">
        <v>2552</v>
      </c>
      <c r="J237" s="63" t="s">
        <v>2329</v>
      </c>
      <c r="K237" s="78">
        <v>10</v>
      </c>
      <c r="L237" s="110">
        <v>23</v>
      </c>
      <c r="M237" s="112"/>
      <c r="N237" s="63"/>
    </row>
    <row r="238" spans="1:14" s="26" customFormat="1" ht="15.75">
      <c r="A238" s="107">
        <v>244</v>
      </c>
      <c r="B238" s="111">
        <v>3354</v>
      </c>
      <c r="C238" s="76" t="s">
        <v>4225</v>
      </c>
      <c r="D238" s="76"/>
      <c r="E238" s="158" t="s">
        <v>1663</v>
      </c>
      <c r="F238" s="49" t="s">
        <v>2553</v>
      </c>
      <c r="G238" s="113" t="str">
        <f t="shared" si="16"/>
        <v>фото</v>
      </c>
      <c r="H238" s="63">
        <f t="shared" si="17"/>
      </c>
      <c r="I238" s="77" t="s">
        <v>2554</v>
      </c>
      <c r="J238" s="63" t="s">
        <v>2336</v>
      </c>
      <c r="K238" s="78">
        <v>10</v>
      </c>
      <c r="L238" s="110">
        <v>21</v>
      </c>
      <c r="M238" s="112"/>
      <c r="N238" s="63"/>
    </row>
    <row r="239" spans="1:14" s="26" customFormat="1" ht="15.75">
      <c r="A239" s="107">
        <v>243</v>
      </c>
      <c r="B239" s="111">
        <v>3364</v>
      </c>
      <c r="C239" s="76" t="s">
        <v>4224</v>
      </c>
      <c r="D239" s="76"/>
      <c r="E239" s="158" t="s">
        <v>1663</v>
      </c>
      <c r="F239" s="49" t="s">
        <v>2555</v>
      </c>
      <c r="G239" s="113" t="str">
        <f t="shared" si="16"/>
        <v>фото</v>
      </c>
      <c r="H239" s="63">
        <f t="shared" si="17"/>
      </c>
      <c r="I239" s="77" t="s">
        <v>890</v>
      </c>
      <c r="J239" s="63" t="s">
        <v>2329</v>
      </c>
      <c r="K239" s="78">
        <v>10</v>
      </c>
      <c r="L239" s="110">
        <v>28</v>
      </c>
      <c r="M239" s="112"/>
      <c r="N239" s="63"/>
    </row>
    <row r="240" spans="1:14" s="12" customFormat="1" ht="15.75">
      <c r="A240" s="107">
        <v>270</v>
      </c>
      <c r="B240" s="111">
        <v>2473</v>
      </c>
      <c r="C240" s="76" t="s">
        <v>4255</v>
      </c>
      <c r="D240" s="76"/>
      <c r="E240" s="158" t="s">
        <v>1663</v>
      </c>
      <c r="F240" s="49" t="s">
        <v>2556</v>
      </c>
      <c r="G240" s="113" t="str">
        <f t="shared" si="16"/>
        <v>фото</v>
      </c>
      <c r="H240" s="63">
        <f t="shared" si="17"/>
      </c>
      <c r="I240" s="77" t="s">
        <v>1699</v>
      </c>
      <c r="J240" s="63" t="s">
        <v>2336</v>
      </c>
      <c r="K240" s="78">
        <v>10</v>
      </c>
      <c r="L240" s="110">
        <v>21</v>
      </c>
      <c r="M240" s="112"/>
      <c r="N240" s="63"/>
    </row>
    <row r="241" spans="1:14" s="26" customFormat="1" ht="15.75">
      <c r="A241" s="107">
        <v>234</v>
      </c>
      <c r="B241" s="111">
        <v>1385</v>
      </c>
      <c r="C241" s="76" t="s">
        <v>4210</v>
      </c>
      <c r="D241" s="76"/>
      <c r="E241" s="158" t="s">
        <v>1663</v>
      </c>
      <c r="F241" s="49" t="s">
        <v>2557</v>
      </c>
      <c r="G241" s="113" t="str">
        <f t="shared" si="16"/>
        <v>фото</v>
      </c>
      <c r="H241" s="63">
        <f t="shared" si="17"/>
      </c>
      <c r="I241" s="80" t="s">
        <v>2558</v>
      </c>
      <c r="J241" s="63" t="s">
        <v>2336</v>
      </c>
      <c r="K241" s="78">
        <v>10</v>
      </c>
      <c r="L241" s="110">
        <v>18</v>
      </c>
      <c r="M241" s="112"/>
      <c r="N241" s="63"/>
    </row>
    <row r="242" spans="1:14" s="26" customFormat="1" ht="15.75">
      <c r="A242" s="107">
        <v>235</v>
      </c>
      <c r="B242" s="111">
        <v>3379</v>
      </c>
      <c r="C242" s="76" t="s">
        <v>4211</v>
      </c>
      <c r="D242" s="76"/>
      <c r="E242" s="158" t="s">
        <v>1663</v>
      </c>
      <c r="F242" s="49" t="s">
        <v>2559</v>
      </c>
      <c r="G242" s="113" t="str">
        <f t="shared" si="16"/>
        <v>фото</v>
      </c>
      <c r="H242" s="63">
        <f t="shared" si="17"/>
      </c>
      <c r="I242" s="77" t="s">
        <v>2560</v>
      </c>
      <c r="J242" s="63" t="s">
        <v>2336</v>
      </c>
      <c r="K242" s="78">
        <v>10</v>
      </c>
      <c r="L242" s="110">
        <v>22</v>
      </c>
      <c r="M242" s="112"/>
      <c r="N242" s="63"/>
    </row>
    <row r="243" spans="1:14" s="26" customFormat="1" ht="15.75">
      <c r="A243" s="107">
        <v>233</v>
      </c>
      <c r="B243" s="111">
        <v>1384</v>
      </c>
      <c r="C243" s="76" t="s">
        <v>4209</v>
      </c>
      <c r="D243" s="76"/>
      <c r="E243" s="158" t="s">
        <v>1663</v>
      </c>
      <c r="F243" s="49" t="s">
        <v>2561</v>
      </c>
      <c r="G243" s="113" t="str">
        <f t="shared" si="16"/>
        <v>фото</v>
      </c>
      <c r="H243" s="63">
        <f t="shared" si="17"/>
      </c>
      <c r="I243" s="80" t="s">
        <v>2562</v>
      </c>
      <c r="J243" s="92" t="s">
        <v>2336</v>
      </c>
      <c r="K243" s="78">
        <v>10</v>
      </c>
      <c r="L243" s="110">
        <v>30</v>
      </c>
      <c r="M243" s="112"/>
      <c r="N243" s="63"/>
    </row>
    <row r="244" spans="1:14" s="19" customFormat="1" ht="25.5">
      <c r="A244" s="107">
        <v>245</v>
      </c>
      <c r="B244" s="111">
        <v>2684</v>
      </c>
      <c r="C244" s="76" t="s">
        <v>4226</v>
      </c>
      <c r="D244" s="76"/>
      <c r="E244" s="158" t="s">
        <v>1663</v>
      </c>
      <c r="F244" s="49" t="s">
        <v>2564</v>
      </c>
      <c r="G244" s="113" t="str">
        <f t="shared" si="16"/>
        <v>фото</v>
      </c>
      <c r="H244" s="63">
        <f t="shared" si="17"/>
      </c>
      <c r="I244" s="80" t="s">
        <v>2565</v>
      </c>
      <c r="J244" s="63" t="s">
        <v>2329</v>
      </c>
      <c r="K244" s="78">
        <v>10</v>
      </c>
      <c r="L244" s="110">
        <v>20</v>
      </c>
      <c r="M244" s="112"/>
      <c r="N244" s="63"/>
    </row>
    <row r="245" spans="1:14" s="26" customFormat="1" ht="15.75">
      <c r="A245" s="107">
        <v>247</v>
      </c>
      <c r="B245" s="111">
        <v>3388</v>
      </c>
      <c r="C245" s="76" t="s">
        <v>4228</v>
      </c>
      <c r="D245" s="76"/>
      <c r="E245" s="158" t="s">
        <v>1663</v>
      </c>
      <c r="F245" s="49" t="s">
        <v>2566</v>
      </c>
      <c r="G245" s="113" t="str">
        <f t="shared" si="16"/>
        <v>фото</v>
      </c>
      <c r="H245" s="63">
        <f t="shared" si="17"/>
      </c>
      <c r="I245" s="77" t="s">
        <v>2567</v>
      </c>
      <c r="J245" s="63" t="s">
        <v>2329</v>
      </c>
      <c r="K245" s="78">
        <v>10</v>
      </c>
      <c r="L245" s="110">
        <v>24</v>
      </c>
      <c r="M245" s="112"/>
      <c r="N245" s="63"/>
    </row>
    <row r="246" spans="1:14" s="26" customFormat="1" ht="38.25">
      <c r="A246" s="107">
        <v>246</v>
      </c>
      <c r="B246" s="111">
        <v>2480</v>
      </c>
      <c r="C246" s="76" t="s">
        <v>4227</v>
      </c>
      <c r="D246" s="76"/>
      <c r="E246" s="158" t="s">
        <v>1663</v>
      </c>
      <c r="F246" s="49" t="s">
        <v>2568</v>
      </c>
      <c r="G246" s="113" t="str">
        <f t="shared" si="16"/>
        <v>фото</v>
      </c>
      <c r="H246" s="63">
        <f t="shared" si="17"/>
      </c>
      <c r="I246" s="79" t="s">
        <v>464</v>
      </c>
      <c r="J246" s="63" t="s">
        <v>2336</v>
      </c>
      <c r="K246" s="78">
        <v>10</v>
      </c>
      <c r="L246" s="110">
        <v>23</v>
      </c>
      <c r="M246" s="112"/>
      <c r="N246" s="63"/>
    </row>
    <row r="247" spans="1:14" ht="15.75">
      <c r="A247" s="107">
        <v>254</v>
      </c>
      <c r="B247" s="111">
        <v>3392</v>
      </c>
      <c r="C247" s="76" t="s">
        <v>4236</v>
      </c>
      <c r="D247" s="76"/>
      <c r="E247" s="158" t="s">
        <v>1663</v>
      </c>
      <c r="F247" s="49" t="s">
        <v>2569</v>
      </c>
      <c r="G247" s="113" t="str">
        <f t="shared" si="16"/>
        <v>фото</v>
      </c>
      <c r="H247" s="63">
        <f t="shared" si="17"/>
      </c>
      <c r="I247" s="77" t="s">
        <v>2570</v>
      </c>
      <c r="J247" s="63" t="s">
        <v>2326</v>
      </c>
      <c r="K247" s="78">
        <v>10</v>
      </c>
      <c r="L247" s="110">
        <v>26</v>
      </c>
      <c r="M247" s="112"/>
      <c r="N247" s="63"/>
    </row>
    <row r="248" spans="1:14" ht="15.75">
      <c r="A248" s="107">
        <v>248</v>
      </c>
      <c r="B248" s="111">
        <v>3393</v>
      </c>
      <c r="C248" s="76" t="s">
        <v>4229</v>
      </c>
      <c r="D248" s="76"/>
      <c r="E248" s="158" t="s">
        <v>1663</v>
      </c>
      <c r="F248" s="49" t="s">
        <v>2571</v>
      </c>
      <c r="G248" s="113" t="str">
        <f t="shared" si="16"/>
        <v>фото</v>
      </c>
      <c r="H248" s="63">
        <f t="shared" si="17"/>
      </c>
      <c r="I248" s="80" t="s">
        <v>2572</v>
      </c>
      <c r="J248" s="63" t="s">
        <v>2326</v>
      </c>
      <c r="K248" s="78">
        <v>10</v>
      </c>
      <c r="L248" s="110">
        <v>32</v>
      </c>
      <c r="M248" s="112"/>
      <c r="N248" s="63"/>
    </row>
    <row r="249" spans="1:14" s="26" customFormat="1" ht="15.75">
      <c r="A249" s="107">
        <v>250</v>
      </c>
      <c r="B249" s="111">
        <v>3395</v>
      </c>
      <c r="C249" s="76" t="s">
        <v>4231</v>
      </c>
      <c r="D249" s="76"/>
      <c r="E249" s="158" t="s">
        <v>1663</v>
      </c>
      <c r="F249" s="49" t="s">
        <v>2573</v>
      </c>
      <c r="G249" s="113" t="str">
        <f t="shared" si="16"/>
        <v>фото</v>
      </c>
      <c r="H249" s="63">
        <f t="shared" si="17"/>
      </c>
      <c r="I249" s="77" t="s">
        <v>1365</v>
      </c>
      <c r="J249" s="63" t="s">
        <v>2326</v>
      </c>
      <c r="K249" s="78">
        <v>10</v>
      </c>
      <c r="L249" s="110">
        <v>23</v>
      </c>
      <c r="M249" s="112"/>
      <c r="N249" s="63"/>
    </row>
    <row r="250" spans="1:14" s="12" customFormat="1" ht="22.5">
      <c r="A250" s="107">
        <v>252</v>
      </c>
      <c r="B250" s="111">
        <v>6826</v>
      </c>
      <c r="C250" s="76" t="s">
        <v>4233</v>
      </c>
      <c r="D250" s="76" t="s">
        <v>4234</v>
      </c>
      <c r="E250" s="158" t="s">
        <v>1663</v>
      </c>
      <c r="F250" s="49" t="s">
        <v>465</v>
      </c>
      <c r="G250" s="113" t="str">
        <f t="shared" si="16"/>
        <v>фото</v>
      </c>
      <c r="H250" s="63" t="str">
        <f t="shared" si="17"/>
        <v>фото2</v>
      </c>
      <c r="I250" s="80" t="s">
        <v>466</v>
      </c>
      <c r="J250" s="63" t="s">
        <v>2329</v>
      </c>
      <c r="K250" s="78">
        <v>10</v>
      </c>
      <c r="L250" s="110">
        <v>33</v>
      </c>
      <c r="M250" s="112"/>
      <c r="N250" s="63" t="s">
        <v>374</v>
      </c>
    </row>
    <row r="251" spans="1:14" s="26" customFormat="1" ht="25.5">
      <c r="A251" s="107">
        <v>253</v>
      </c>
      <c r="B251" s="111">
        <v>2688</v>
      </c>
      <c r="C251" s="76" t="s">
        <v>4235</v>
      </c>
      <c r="D251" s="76"/>
      <c r="E251" s="158" t="s">
        <v>1663</v>
      </c>
      <c r="F251" s="49" t="s">
        <v>2574</v>
      </c>
      <c r="G251" s="113" t="str">
        <f t="shared" si="16"/>
        <v>фото</v>
      </c>
      <c r="H251" s="63">
        <f t="shared" si="17"/>
      </c>
      <c r="I251" s="80" t="s">
        <v>2575</v>
      </c>
      <c r="J251" s="63" t="s">
        <v>2336</v>
      </c>
      <c r="K251" s="78">
        <v>10</v>
      </c>
      <c r="L251" s="110">
        <v>33</v>
      </c>
      <c r="M251" s="112"/>
      <c r="N251" s="63"/>
    </row>
    <row r="252" spans="1:14" s="26" customFormat="1" ht="15.75">
      <c r="A252" s="107">
        <v>251</v>
      </c>
      <c r="B252" s="111">
        <v>2485</v>
      </c>
      <c r="C252" s="76" t="s">
        <v>4232</v>
      </c>
      <c r="D252" s="76"/>
      <c r="E252" s="158" t="s">
        <v>1663</v>
      </c>
      <c r="F252" s="49" t="s">
        <v>2576</v>
      </c>
      <c r="G252" s="113" t="str">
        <f t="shared" si="16"/>
        <v>фото</v>
      </c>
      <c r="H252" s="63">
        <f t="shared" si="17"/>
      </c>
      <c r="I252" s="80" t="s">
        <v>2577</v>
      </c>
      <c r="J252" s="63" t="s">
        <v>2336</v>
      </c>
      <c r="K252" s="78">
        <v>10</v>
      </c>
      <c r="L252" s="110">
        <v>20</v>
      </c>
      <c r="M252" s="112"/>
      <c r="N252" s="63"/>
    </row>
    <row r="253" spans="1:14" s="26" customFormat="1" ht="15.75">
      <c r="A253" s="107">
        <v>249</v>
      </c>
      <c r="B253" s="111">
        <v>1388</v>
      </c>
      <c r="C253" s="76" t="s">
        <v>4230</v>
      </c>
      <c r="D253" s="76"/>
      <c r="E253" s="158" t="s">
        <v>1663</v>
      </c>
      <c r="F253" s="49" t="s">
        <v>2578</v>
      </c>
      <c r="G253" s="113" t="str">
        <f t="shared" si="16"/>
        <v>фото</v>
      </c>
      <c r="H253" s="63">
        <f t="shared" si="17"/>
      </c>
      <c r="I253" s="80" t="s">
        <v>2579</v>
      </c>
      <c r="J253" s="63" t="s">
        <v>2336</v>
      </c>
      <c r="K253" s="78">
        <v>10</v>
      </c>
      <c r="L253" s="110">
        <v>29</v>
      </c>
      <c r="M253" s="112"/>
      <c r="N253" s="63"/>
    </row>
    <row r="254" spans="1:14" s="26" customFormat="1" ht="15.75">
      <c r="A254" s="107">
        <v>258</v>
      </c>
      <c r="B254" s="111">
        <v>2488</v>
      </c>
      <c r="C254" s="76" t="s">
        <v>4241</v>
      </c>
      <c r="D254" s="76"/>
      <c r="E254" s="158" t="s">
        <v>1663</v>
      </c>
      <c r="F254" s="49" t="s">
        <v>2580</v>
      </c>
      <c r="G254" s="113" t="str">
        <f t="shared" si="16"/>
        <v>фото</v>
      </c>
      <c r="H254" s="63">
        <f t="shared" si="17"/>
      </c>
      <c r="I254" s="80" t="s">
        <v>146</v>
      </c>
      <c r="J254" s="63" t="s">
        <v>2336</v>
      </c>
      <c r="K254" s="78">
        <v>10</v>
      </c>
      <c r="L254" s="110">
        <v>23</v>
      </c>
      <c r="M254" s="112"/>
      <c r="N254" s="63"/>
    </row>
    <row r="255" spans="1:14" s="26" customFormat="1" ht="15.75">
      <c r="A255" s="107">
        <v>255</v>
      </c>
      <c r="B255" s="111">
        <v>3421</v>
      </c>
      <c r="C255" s="76" t="s">
        <v>4237</v>
      </c>
      <c r="D255" s="76"/>
      <c r="E255" s="159" t="s">
        <v>1663</v>
      </c>
      <c r="F255" s="49" t="s">
        <v>2581</v>
      </c>
      <c r="G255" s="113" t="str">
        <f t="shared" si="16"/>
        <v>фото</v>
      </c>
      <c r="H255" s="63">
        <f t="shared" si="17"/>
      </c>
      <c r="I255" s="77" t="s">
        <v>2582</v>
      </c>
      <c r="J255" s="63" t="s">
        <v>2326</v>
      </c>
      <c r="K255" s="82">
        <v>10</v>
      </c>
      <c r="L255" s="110">
        <v>18</v>
      </c>
      <c r="M255" s="112"/>
      <c r="N255" s="63"/>
    </row>
    <row r="256" spans="1:14" s="26" customFormat="1" ht="25.5">
      <c r="A256" s="107">
        <v>256</v>
      </c>
      <c r="B256" s="111">
        <v>6832</v>
      </c>
      <c r="C256" s="76" t="s">
        <v>4238</v>
      </c>
      <c r="D256" s="76" t="s">
        <v>4239</v>
      </c>
      <c r="E256" s="158" t="s">
        <v>1663</v>
      </c>
      <c r="F256" s="49" t="s">
        <v>467</v>
      </c>
      <c r="G256" s="113" t="str">
        <f t="shared" si="16"/>
        <v>фото</v>
      </c>
      <c r="H256" s="63" t="str">
        <f t="shared" si="17"/>
        <v>фото2</v>
      </c>
      <c r="I256" s="80" t="s">
        <v>468</v>
      </c>
      <c r="J256" s="63" t="s">
        <v>2326</v>
      </c>
      <c r="K256" s="78">
        <v>10</v>
      </c>
      <c r="L256" s="110">
        <v>28</v>
      </c>
      <c r="M256" s="112"/>
      <c r="N256" s="63" t="s">
        <v>374</v>
      </c>
    </row>
    <row r="257" spans="1:14" s="26" customFormat="1" ht="15.75">
      <c r="A257" s="107">
        <v>257</v>
      </c>
      <c r="B257" s="111">
        <v>3425</v>
      </c>
      <c r="C257" s="76" t="s">
        <v>4240</v>
      </c>
      <c r="D257" s="76"/>
      <c r="E257" s="158" t="s">
        <v>1663</v>
      </c>
      <c r="F257" s="49" t="s">
        <v>2583</v>
      </c>
      <c r="G257" s="113" t="str">
        <f t="shared" si="16"/>
        <v>фото</v>
      </c>
      <c r="H257" s="63">
        <f t="shared" si="17"/>
      </c>
      <c r="I257" s="77" t="s">
        <v>990</v>
      </c>
      <c r="J257" s="63" t="s">
        <v>2329</v>
      </c>
      <c r="K257" s="78">
        <v>10</v>
      </c>
      <c r="L257" s="110">
        <v>25</v>
      </c>
      <c r="M257" s="112"/>
      <c r="N257" s="63"/>
    </row>
    <row r="258" spans="1:14" s="12" customFormat="1" ht="15.75">
      <c r="A258" s="107">
        <v>259</v>
      </c>
      <c r="B258" s="111">
        <v>3428</v>
      </c>
      <c r="C258" s="76" t="s">
        <v>4242</v>
      </c>
      <c r="D258" s="76"/>
      <c r="E258" s="158" t="s">
        <v>1663</v>
      </c>
      <c r="F258" s="49" t="s">
        <v>2584</v>
      </c>
      <c r="G258" s="113" t="str">
        <f t="shared" si="16"/>
        <v>фото</v>
      </c>
      <c r="H258" s="63">
        <f t="shared" si="17"/>
      </c>
      <c r="I258" s="77" t="s">
        <v>2585</v>
      </c>
      <c r="J258" s="63" t="s">
        <v>2326</v>
      </c>
      <c r="K258" s="78">
        <v>10</v>
      </c>
      <c r="L258" s="110">
        <v>26</v>
      </c>
      <c r="M258" s="112"/>
      <c r="N258" s="63"/>
    </row>
    <row r="259" spans="1:14" s="12" customFormat="1" ht="15.75">
      <c r="A259" s="107">
        <v>260</v>
      </c>
      <c r="B259" s="111">
        <v>2693</v>
      </c>
      <c r="C259" s="76" t="s">
        <v>4243</v>
      </c>
      <c r="D259" s="76"/>
      <c r="E259" s="159" t="s">
        <v>1663</v>
      </c>
      <c r="F259" s="49" t="s">
        <v>2586</v>
      </c>
      <c r="G259" s="113" t="str">
        <f aca="true" t="shared" si="18" ref="G259:G275">HYPERLINK("http://www.gardenbulbs.ru/images/summer_CL/Tulip/"&amp;C259&amp;".jpg","фото")</f>
        <v>фото</v>
      </c>
      <c r="H259" s="63">
        <f aca="true" t="shared" si="19" ref="H259:H275">IF(D259&gt;0,HYPERLINK("http://www.gardenbulbs.ru/images/summer_CL/Tulip/"&amp;D259&amp;".jpg","фото2"),"")</f>
      </c>
      <c r="I259" s="80" t="s">
        <v>2582</v>
      </c>
      <c r="J259" s="63" t="s">
        <v>2336</v>
      </c>
      <c r="K259" s="82">
        <v>10</v>
      </c>
      <c r="L259" s="110">
        <v>21</v>
      </c>
      <c r="M259" s="112"/>
      <c r="N259" s="63"/>
    </row>
    <row r="260" spans="1:14" s="26" customFormat="1" ht="51">
      <c r="A260" s="107">
        <v>261</v>
      </c>
      <c r="B260" s="111">
        <v>3376</v>
      </c>
      <c r="C260" s="76" t="s">
        <v>4244</v>
      </c>
      <c r="D260" s="76"/>
      <c r="E260" s="158" t="s">
        <v>1663</v>
      </c>
      <c r="F260" s="49" t="s">
        <v>4245</v>
      </c>
      <c r="G260" s="113" t="str">
        <f t="shared" si="18"/>
        <v>фото</v>
      </c>
      <c r="H260" s="63">
        <f t="shared" si="19"/>
      </c>
      <c r="I260" s="85" t="s">
        <v>4246</v>
      </c>
      <c r="J260" s="63" t="s">
        <v>2336</v>
      </c>
      <c r="K260" s="78">
        <v>10</v>
      </c>
      <c r="L260" s="110">
        <v>20</v>
      </c>
      <c r="M260" s="112"/>
      <c r="N260" s="63" t="s">
        <v>2859</v>
      </c>
    </row>
    <row r="261" spans="1:14" s="26" customFormat="1" ht="15.75">
      <c r="A261" s="107">
        <v>262</v>
      </c>
      <c r="B261" s="111">
        <v>3441</v>
      </c>
      <c r="C261" s="76" t="s">
        <v>4247</v>
      </c>
      <c r="D261" s="76"/>
      <c r="E261" s="158" t="s">
        <v>1663</v>
      </c>
      <c r="F261" s="49" t="s">
        <v>2587</v>
      </c>
      <c r="G261" s="113" t="str">
        <f t="shared" si="18"/>
        <v>фото</v>
      </c>
      <c r="H261" s="63">
        <f t="shared" si="19"/>
      </c>
      <c r="I261" s="77" t="s">
        <v>2588</v>
      </c>
      <c r="J261" s="63" t="s">
        <v>2329</v>
      </c>
      <c r="K261" s="78">
        <v>10</v>
      </c>
      <c r="L261" s="110">
        <v>23</v>
      </c>
      <c r="M261" s="112"/>
      <c r="N261" s="63"/>
    </row>
    <row r="262" spans="1:14" s="26" customFormat="1" ht="15.75">
      <c r="A262" s="107">
        <v>263</v>
      </c>
      <c r="B262" s="111">
        <v>961</v>
      </c>
      <c r="C262" s="76" t="s">
        <v>4248</v>
      </c>
      <c r="D262" s="76"/>
      <c r="E262" s="158" t="s">
        <v>1663</v>
      </c>
      <c r="F262" s="49" t="s">
        <v>2589</v>
      </c>
      <c r="G262" s="113" t="str">
        <f t="shared" si="18"/>
        <v>фото</v>
      </c>
      <c r="H262" s="63">
        <f t="shared" si="19"/>
      </c>
      <c r="I262" s="80" t="s">
        <v>2590</v>
      </c>
      <c r="J262" s="63" t="s">
        <v>2345</v>
      </c>
      <c r="K262" s="78">
        <v>10</v>
      </c>
      <c r="L262" s="110">
        <v>28</v>
      </c>
      <c r="M262" s="112"/>
      <c r="N262" s="63"/>
    </row>
    <row r="263" spans="1:14" s="12" customFormat="1" ht="15.75">
      <c r="A263" s="107">
        <v>264</v>
      </c>
      <c r="B263" s="111">
        <v>3444</v>
      </c>
      <c r="C263" s="76" t="s">
        <v>4249</v>
      </c>
      <c r="D263" s="76"/>
      <c r="E263" s="158" t="s">
        <v>1663</v>
      </c>
      <c r="F263" s="49" t="s">
        <v>2591</v>
      </c>
      <c r="G263" s="113" t="str">
        <f t="shared" si="18"/>
        <v>фото</v>
      </c>
      <c r="H263" s="63">
        <f t="shared" si="19"/>
      </c>
      <c r="I263" s="77" t="s">
        <v>2592</v>
      </c>
      <c r="J263" s="63" t="s">
        <v>2329</v>
      </c>
      <c r="K263" s="78">
        <v>10</v>
      </c>
      <c r="L263" s="110">
        <v>32</v>
      </c>
      <c r="M263" s="112"/>
      <c r="N263" s="63"/>
    </row>
    <row r="264" spans="1:14" s="26" customFormat="1" ht="15.75">
      <c r="A264" s="107">
        <v>265</v>
      </c>
      <c r="B264" s="111">
        <v>1389</v>
      </c>
      <c r="C264" s="76" t="s">
        <v>4250</v>
      </c>
      <c r="D264" s="76"/>
      <c r="E264" s="158" t="s">
        <v>1663</v>
      </c>
      <c r="F264" s="49" t="s">
        <v>2593</v>
      </c>
      <c r="G264" s="113" t="str">
        <f t="shared" si="18"/>
        <v>фото</v>
      </c>
      <c r="H264" s="63">
        <f t="shared" si="19"/>
      </c>
      <c r="I264" s="80" t="s">
        <v>924</v>
      </c>
      <c r="J264" s="63" t="s">
        <v>2336</v>
      </c>
      <c r="K264" s="78">
        <v>10</v>
      </c>
      <c r="L264" s="110">
        <v>23</v>
      </c>
      <c r="M264" s="112"/>
      <c r="N264" s="63"/>
    </row>
    <row r="265" spans="1:14" s="12" customFormat="1" ht="15.75">
      <c r="A265" s="107">
        <v>268</v>
      </c>
      <c r="B265" s="111">
        <v>3453</v>
      </c>
      <c r="C265" s="76" t="s">
        <v>4253</v>
      </c>
      <c r="D265" s="76"/>
      <c r="E265" s="158" t="s">
        <v>1663</v>
      </c>
      <c r="F265" s="49" t="s">
        <v>2594</v>
      </c>
      <c r="G265" s="113" t="str">
        <f t="shared" si="18"/>
        <v>фото</v>
      </c>
      <c r="H265" s="63">
        <f t="shared" si="19"/>
      </c>
      <c r="I265" s="77" t="s">
        <v>924</v>
      </c>
      <c r="J265" s="63" t="s">
        <v>2326</v>
      </c>
      <c r="K265" s="78">
        <v>10</v>
      </c>
      <c r="L265" s="110">
        <v>24</v>
      </c>
      <c r="M265" s="112"/>
      <c r="N265" s="63"/>
    </row>
    <row r="266" spans="1:14" s="26" customFormat="1" ht="15.75">
      <c r="A266" s="107">
        <v>267</v>
      </c>
      <c r="B266" s="111">
        <v>3454</v>
      </c>
      <c r="C266" s="76" t="s">
        <v>4252</v>
      </c>
      <c r="D266" s="76"/>
      <c r="E266" s="158" t="s">
        <v>1663</v>
      </c>
      <c r="F266" s="49" t="s">
        <v>2595</v>
      </c>
      <c r="G266" s="113" t="str">
        <f t="shared" si="18"/>
        <v>фото</v>
      </c>
      <c r="H266" s="63">
        <f t="shared" si="19"/>
      </c>
      <c r="I266" s="77" t="s">
        <v>924</v>
      </c>
      <c r="J266" s="63" t="s">
        <v>2336</v>
      </c>
      <c r="K266" s="78">
        <v>10</v>
      </c>
      <c r="L266" s="110">
        <v>30</v>
      </c>
      <c r="M266" s="112"/>
      <c r="N266" s="63"/>
    </row>
    <row r="267" spans="1:14" s="12" customFormat="1" ht="25.5">
      <c r="A267" s="107">
        <v>237</v>
      </c>
      <c r="B267" s="111">
        <v>3456</v>
      </c>
      <c r="C267" s="76" t="s">
        <v>4213</v>
      </c>
      <c r="D267" s="76"/>
      <c r="E267" s="158" t="s">
        <v>1663</v>
      </c>
      <c r="F267" s="49" t="s">
        <v>2596</v>
      </c>
      <c r="G267" s="113" t="str">
        <f t="shared" si="18"/>
        <v>фото</v>
      </c>
      <c r="H267" s="63">
        <f t="shared" si="19"/>
      </c>
      <c r="I267" s="77" t="s">
        <v>2597</v>
      </c>
      <c r="J267" s="63" t="s">
        <v>2336</v>
      </c>
      <c r="K267" s="78">
        <v>10</v>
      </c>
      <c r="L267" s="110">
        <v>42</v>
      </c>
      <c r="M267" s="112"/>
      <c r="N267" s="63"/>
    </row>
    <row r="268" spans="1:14" s="26" customFormat="1" ht="25.5">
      <c r="A268" s="107">
        <v>238</v>
      </c>
      <c r="B268" s="111">
        <v>7559</v>
      </c>
      <c r="C268" s="76" t="s">
        <v>4214</v>
      </c>
      <c r="D268" s="76"/>
      <c r="E268" s="158" t="s">
        <v>1663</v>
      </c>
      <c r="F268" s="49" t="s">
        <v>4215</v>
      </c>
      <c r="G268" s="113" t="str">
        <f t="shared" si="18"/>
        <v>фото</v>
      </c>
      <c r="H268" s="63">
        <f t="shared" si="19"/>
      </c>
      <c r="I268" s="80" t="s">
        <v>4216</v>
      </c>
      <c r="J268" s="63" t="s">
        <v>2326</v>
      </c>
      <c r="K268" s="78">
        <v>10</v>
      </c>
      <c r="L268" s="110">
        <v>40</v>
      </c>
      <c r="M268" s="112"/>
      <c r="N268" s="63" t="s">
        <v>2859</v>
      </c>
    </row>
    <row r="269" spans="1:14" s="12" customFormat="1" ht="15.75">
      <c r="A269" s="107">
        <v>240</v>
      </c>
      <c r="B269" s="111">
        <v>1792</v>
      </c>
      <c r="C269" s="76" t="s">
        <v>4218</v>
      </c>
      <c r="D269" s="76"/>
      <c r="E269" s="158" t="s">
        <v>1663</v>
      </c>
      <c r="F269" s="49" t="s">
        <v>2598</v>
      </c>
      <c r="G269" s="113" t="str">
        <f t="shared" si="18"/>
        <v>фото</v>
      </c>
      <c r="H269" s="63">
        <f t="shared" si="19"/>
      </c>
      <c r="I269" s="80" t="s">
        <v>2599</v>
      </c>
      <c r="J269" s="63" t="s">
        <v>2336</v>
      </c>
      <c r="K269" s="78">
        <v>10</v>
      </c>
      <c r="L269" s="110">
        <v>25</v>
      </c>
      <c r="M269" s="112"/>
      <c r="N269" s="63"/>
    </row>
    <row r="270" spans="1:14" ht="15.75">
      <c r="A270" s="107">
        <v>239</v>
      </c>
      <c r="B270" s="111">
        <v>1386</v>
      </c>
      <c r="C270" s="76" t="s">
        <v>4217</v>
      </c>
      <c r="D270" s="76"/>
      <c r="E270" s="158" t="s">
        <v>1663</v>
      </c>
      <c r="F270" s="49" t="s">
        <v>2600</v>
      </c>
      <c r="G270" s="113" t="str">
        <f t="shared" si="18"/>
        <v>фото</v>
      </c>
      <c r="H270" s="63">
        <f t="shared" si="19"/>
      </c>
      <c r="I270" s="80" t="s">
        <v>2391</v>
      </c>
      <c r="J270" s="63" t="s">
        <v>2336</v>
      </c>
      <c r="K270" s="78">
        <v>10</v>
      </c>
      <c r="L270" s="110">
        <v>28</v>
      </c>
      <c r="M270" s="112"/>
      <c r="N270" s="63"/>
    </row>
    <row r="271" spans="1:14" s="26" customFormat="1" ht="25.5">
      <c r="A271" s="107">
        <v>242</v>
      </c>
      <c r="B271" s="111">
        <v>7560</v>
      </c>
      <c r="C271" s="76" t="s">
        <v>4220</v>
      </c>
      <c r="D271" s="76" t="s">
        <v>4221</v>
      </c>
      <c r="E271" s="158" t="s">
        <v>1663</v>
      </c>
      <c r="F271" s="49" t="s">
        <v>4222</v>
      </c>
      <c r="G271" s="113" t="str">
        <f t="shared" si="18"/>
        <v>фото</v>
      </c>
      <c r="H271" s="63" t="str">
        <f t="shared" si="19"/>
        <v>фото2</v>
      </c>
      <c r="I271" s="80" t="s">
        <v>4223</v>
      </c>
      <c r="J271" s="63" t="s">
        <v>2336</v>
      </c>
      <c r="K271" s="78">
        <v>10</v>
      </c>
      <c r="L271" s="110">
        <v>23</v>
      </c>
      <c r="M271" s="112"/>
      <c r="N271" s="63" t="s">
        <v>2859</v>
      </c>
    </row>
    <row r="272" spans="1:14" s="26" customFormat="1" ht="15.75">
      <c r="A272" s="107">
        <v>232</v>
      </c>
      <c r="B272" s="111">
        <v>2507</v>
      </c>
      <c r="C272" s="76" t="s">
        <v>4208</v>
      </c>
      <c r="D272" s="76"/>
      <c r="E272" s="158" t="s">
        <v>1663</v>
      </c>
      <c r="F272" s="49" t="s">
        <v>2601</v>
      </c>
      <c r="G272" s="113" t="str">
        <f t="shared" si="18"/>
        <v>фото</v>
      </c>
      <c r="H272" s="63">
        <f t="shared" si="19"/>
      </c>
      <c r="I272" s="80" t="s">
        <v>2602</v>
      </c>
      <c r="J272" s="63" t="s">
        <v>2336</v>
      </c>
      <c r="K272" s="78">
        <v>10</v>
      </c>
      <c r="L272" s="110">
        <v>23</v>
      </c>
      <c r="M272" s="112"/>
      <c r="N272" s="63"/>
    </row>
    <row r="273" spans="1:14" s="12" customFormat="1" ht="25.5">
      <c r="A273" s="107">
        <v>236</v>
      </c>
      <c r="B273" s="111">
        <v>2510</v>
      </c>
      <c r="C273" s="76" t="s">
        <v>4212</v>
      </c>
      <c r="D273" s="76"/>
      <c r="E273" s="158" t="s">
        <v>1663</v>
      </c>
      <c r="F273" s="49" t="s">
        <v>2603</v>
      </c>
      <c r="G273" s="113" t="str">
        <f t="shared" si="18"/>
        <v>фото</v>
      </c>
      <c r="H273" s="63">
        <f t="shared" si="19"/>
      </c>
      <c r="I273" s="80" t="s">
        <v>2604</v>
      </c>
      <c r="J273" s="63" t="s">
        <v>2336</v>
      </c>
      <c r="K273" s="78">
        <v>10</v>
      </c>
      <c r="L273" s="110">
        <v>21</v>
      </c>
      <c r="M273" s="112"/>
      <c r="N273" s="63"/>
    </row>
    <row r="274" spans="1:14" s="26" customFormat="1" ht="15.75">
      <c r="A274" s="107">
        <v>271</v>
      </c>
      <c r="B274" s="111">
        <v>2513</v>
      </c>
      <c r="C274" s="76" t="s">
        <v>4256</v>
      </c>
      <c r="D274" s="76"/>
      <c r="E274" s="158" t="s">
        <v>1663</v>
      </c>
      <c r="F274" s="49" t="s">
        <v>2605</v>
      </c>
      <c r="G274" s="113" t="str">
        <f t="shared" si="18"/>
        <v>фото</v>
      </c>
      <c r="H274" s="63">
        <f t="shared" si="19"/>
      </c>
      <c r="I274" s="77" t="s">
        <v>2606</v>
      </c>
      <c r="J274" s="63" t="s">
        <v>2336</v>
      </c>
      <c r="K274" s="78">
        <v>10</v>
      </c>
      <c r="L274" s="110">
        <v>21</v>
      </c>
      <c r="M274" s="112"/>
      <c r="N274" s="63"/>
    </row>
    <row r="275" spans="1:14" s="19" customFormat="1" ht="15.75">
      <c r="A275" s="107">
        <v>272</v>
      </c>
      <c r="B275" s="111">
        <v>2514</v>
      </c>
      <c r="C275" s="76" t="s">
        <v>4257</v>
      </c>
      <c r="D275" s="76"/>
      <c r="E275" s="158" t="s">
        <v>1663</v>
      </c>
      <c r="F275" s="49" t="s">
        <v>2607</v>
      </c>
      <c r="G275" s="113" t="str">
        <f t="shared" si="18"/>
        <v>фото</v>
      </c>
      <c r="H275" s="63">
        <f t="shared" si="19"/>
      </c>
      <c r="I275" s="90" t="s">
        <v>2608</v>
      </c>
      <c r="J275" s="63" t="s">
        <v>2336</v>
      </c>
      <c r="K275" s="78">
        <v>10</v>
      </c>
      <c r="L275" s="110">
        <v>23</v>
      </c>
      <c r="M275" s="112"/>
      <c r="N275" s="63"/>
    </row>
    <row r="276" spans="1:14" s="12" customFormat="1" ht="12.75">
      <c r="A276" s="107">
        <v>273</v>
      </c>
      <c r="B276" s="72"/>
      <c r="C276" s="72"/>
      <c r="D276" s="72"/>
      <c r="E276" s="114" t="s">
        <v>2609</v>
      </c>
      <c r="F276" s="162"/>
      <c r="G276" s="74"/>
      <c r="H276" s="74"/>
      <c r="I276" s="154"/>
      <c r="J276" s="74"/>
      <c r="K276" s="75"/>
      <c r="L276" s="75" t="e">
        <v>#DIV/0!</v>
      </c>
      <c r="M276" s="74"/>
      <c r="N276" s="74"/>
    </row>
    <row r="277" spans="1:14" s="26" customFormat="1" ht="15.75">
      <c r="A277" s="107">
        <v>276</v>
      </c>
      <c r="B277" s="111">
        <v>2669</v>
      </c>
      <c r="C277" s="76" t="s">
        <v>4260</v>
      </c>
      <c r="D277" s="76"/>
      <c r="E277" s="158" t="s">
        <v>1663</v>
      </c>
      <c r="F277" s="49" t="s">
        <v>2610</v>
      </c>
      <c r="G277" s="113" t="str">
        <f aca="true" t="shared" si="20" ref="G277:G313">HYPERLINK("http://www.gardenbulbs.ru/images/summer_CL/Tulip/"&amp;C277&amp;".jpg","фото")</f>
        <v>фото</v>
      </c>
      <c r="H277" s="63">
        <f aca="true" t="shared" si="21" ref="H277:H313">IF(D277&gt;0,HYPERLINK("http://www.gardenbulbs.ru/images/summer_CL/Tulip/"&amp;D277&amp;".jpg","фото2"),"")</f>
      </c>
      <c r="I277" s="80" t="s">
        <v>2611</v>
      </c>
      <c r="J277" s="63" t="s">
        <v>2326</v>
      </c>
      <c r="K277" s="78">
        <v>10</v>
      </c>
      <c r="L277" s="110">
        <v>26</v>
      </c>
      <c r="M277" s="112"/>
      <c r="N277" s="63"/>
    </row>
    <row r="278" spans="1:14" s="26" customFormat="1" ht="25.5">
      <c r="A278" s="107">
        <v>274</v>
      </c>
      <c r="B278" s="111">
        <v>3313</v>
      </c>
      <c r="C278" s="76" t="s">
        <v>4258</v>
      </c>
      <c r="D278" s="76"/>
      <c r="E278" s="158" t="s">
        <v>1663</v>
      </c>
      <c r="F278" s="49" t="s">
        <v>2612</v>
      </c>
      <c r="G278" s="113" t="str">
        <f t="shared" si="20"/>
        <v>фото</v>
      </c>
      <c r="H278" s="63">
        <f t="shared" si="21"/>
      </c>
      <c r="I278" s="80" t="s">
        <v>2613</v>
      </c>
      <c r="J278" s="63" t="s">
        <v>2387</v>
      </c>
      <c r="K278" s="78">
        <v>10</v>
      </c>
      <c r="L278" s="110">
        <v>21</v>
      </c>
      <c r="M278" s="112"/>
      <c r="N278" s="63"/>
    </row>
    <row r="279" spans="1:14" s="26" customFormat="1" ht="38.25">
      <c r="A279" s="107">
        <v>275</v>
      </c>
      <c r="B279" s="111">
        <v>1390</v>
      </c>
      <c r="C279" s="76" t="s">
        <v>4259</v>
      </c>
      <c r="D279" s="76"/>
      <c r="E279" s="158" t="s">
        <v>1663</v>
      </c>
      <c r="F279" s="49" t="s">
        <v>2614</v>
      </c>
      <c r="G279" s="113" t="str">
        <f t="shared" si="20"/>
        <v>фото</v>
      </c>
      <c r="H279" s="63">
        <f t="shared" si="21"/>
      </c>
      <c r="I279" s="79" t="s">
        <v>469</v>
      </c>
      <c r="J279" s="63" t="s">
        <v>2326</v>
      </c>
      <c r="K279" s="78">
        <v>10</v>
      </c>
      <c r="L279" s="110">
        <v>26</v>
      </c>
      <c r="M279" s="112"/>
      <c r="N279" s="63"/>
    </row>
    <row r="280" spans="1:14" s="26" customFormat="1" ht="25.5">
      <c r="A280" s="107">
        <v>296</v>
      </c>
      <c r="B280" s="111">
        <v>925</v>
      </c>
      <c r="C280" s="76" t="s">
        <v>4285</v>
      </c>
      <c r="D280" s="76"/>
      <c r="E280" s="158" t="s">
        <v>1663</v>
      </c>
      <c r="F280" s="49" t="s">
        <v>2615</v>
      </c>
      <c r="G280" s="113" t="str">
        <f t="shared" si="20"/>
        <v>фото</v>
      </c>
      <c r="H280" s="63">
        <f t="shared" si="21"/>
      </c>
      <c r="I280" s="80" t="s">
        <v>2616</v>
      </c>
      <c r="J280" s="63" t="s">
        <v>2326</v>
      </c>
      <c r="K280" s="78">
        <v>10</v>
      </c>
      <c r="L280" s="110">
        <v>24</v>
      </c>
      <c r="M280" s="112"/>
      <c r="N280" s="63"/>
    </row>
    <row r="281" spans="1:14" s="26" customFormat="1" ht="15.75">
      <c r="A281" s="107">
        <v>310</v>
      </c>
      <c r="B281" s="111">
        <v>1396</v>
      </c>
      <c r="C281" s="76" t="s">
        <v>4300</v>
      </c>
      <c r="D281" s="76"/>
      <c r="E281" s="158" t="s">
        <v>1663</v>
      </c>
      <c r="F281" s="49" t="s">
        <v>2617</v>
      </c>
      <c r="G281" s="113" t="str">
        <f t="shared" si="20"/>
        <v>фото</v>
      </c>
      <c r="H281" s="63">
        <f t="shared" si="21"/>
      </c>
      <c r="I281" s="80" t="s">
        <v>924</v>
      </c>
      <c r="J281" s="63" t="s">
        <v>2326</v>
      </c>
      <c r="K281" s="78">
        <v>10</v>
      </c>
      <c r="L281" s="110">
        <v>28</v>
      </c>
      <c r="M281" s="112"/>
      <c r="N281" s="63"/>
    </row>
    <row r="282" spans="1:14" s="26" customFormat="1" ht="15.75">
      <c r="A282" s="107">
        <v>290</v>
      </c>
      <c r="B282" s="111">
        <v>3335</v>
      </c>
      <c r="C282" s="76" t="s">
        <v>4274</v>
      </c>
      <c r="D282" s="76"/>
      <c r="E282" s="158" t="s">
        <v>1663</v>
      </c>
      <c r="F282" s="49" t="s">
        <v>2618</v>
      </c>
      <c r="G282" s="113" t="str">
        <f t="shared" si="20"/>
        <v>фото</v>
      </c>
      <c r="H282" s="63">
        <f t="shared" si="21"/>
      </c>
      <c r="I282" s="80" t="s">
        <v>2619</v>
      </c>
      <c r="J282" s="63" t="s">
        <v>2326</v>
      </c>
      <c r="K282" s="78">
        <v>10</v>
      </c>
      <c r="L282" s="110">
        <v>24</v>
      </c>
      <c r="M282" s="112"/>
      <c r="N282" s="63"/>
    </row>
    <row r="283" spans="1:14" s="12" customFormat="1" ht="15.75">
      <c r="A283" s="107">
        <v>282</v>
      </c>
      <c r="B283" s="111">
        <v>2466</v>
      </c>
      <c r="C283" s="76" t="s">
        <v>4266</v>
      </c>
      <c r="D283" s="76"/>
      <c r="E283" s="158" t="s">
        <v>1663</v>
      </c>
      <c r="F283" s="49" t="s">
        <v>2620</v>
      </c>
      <c r="G283" s="113" t="str">
        <f t="shared" si="20"/>
        <v>фото</v>
      </c>
      <c r="H283" s="63">
        <f t="shared" si="21"/>
      </c>
      <c r="I283" s="80" t="s">
        <v>2621</v>
      </c>
      <c r="J283" s="63" t="s">
        <v>2329</v>
      </c>
      <c r="K283" s="78">
        <v>10</v>
      </c>
      <c r="L283" s="110">
        <v>26</v>
      </c>
      <c r="M283" s="112"/>
      <c r="N283" s="63"/>
    </row>
    <row r="284" spans="1:14" s="26" customFormat="1" ht="15.75">
      <c r="A284" s="107">
        <v>283</v>
      </c>
      <c r="B284" s="111">
        <v>2680</v>
      </c>
      <c r="C284" s="76" t="s">
        <v>4267</v>
      </c>
      <c r="D284" s="76"/>
      <c r="E284" s="158" t="s">
        <v>1663</v>
      </c>
      <c r="F284" s="49" t="s">
        <v>2622</v>
      </c>
      <c r="G284" s="113" t="str">
        <f t="shared" si="20"/>
        <v>фото</v>
      </c>
      <c r="H284" s="63">
        <f t="shared" si="21"/>
      </c>
      <c r="I284" s="80" t="s">
        <v>2623</v>
      </c>
      <c r="J284" s="63" t="s">
        <v>2326</v>
      </c>
      <c r="K284" s="78">
        <v>10</v>
      </c>
      <c r="L284" s="110">
        <v>21</v>
      </c>
      <c r="M284" s="112"/>
      <c r="N284" s="63"/>
    </row>
    <row r="285" spans="1:14" s="26" customFormat="1" ht="25.5">
      <c r="A285" s="107">
        <v>284</v>
      </c>
      <c r="B285" s="111">
        <v>2981</v>
      </c>
      <c r="C285" s="76" t="s">
        <v>4268</v>
      </c>
      <c r="D285" s="76"/>
      <c r="E285" s="158" t="s">
        <v>1663</v>
      </c>
      <c r="F285" s="49" t="s">
        <v>2624</v>
      </c>
      <c r="G285" s="113" t="str">
        <f t="shared" si="20"/>
        <v>фото</v>
      </c>
      <c r="H285" s="63">
        <f t="shared" si="21"/>
      </c>
      <c r="I285" s="94" t="s">
        <v>2625</v>
      </c>
      <c r="J285" s="63" t="s">
        <v>2329</v>
      </c>
      <c r="K285" s="78">
        <v>10</v>
      </c>
      <c r="L285" s="110">
        <v>50</v>
      </c>
      <c r="M285" s="112"/>
      <c r="N285" s="63"/>
    </row>
    <row r="286" spans="1:14" s="26" customFormat="1" ht="15.75">
      <c r="A286" s="107">
        <v>289</v>
      </c>
      <c r="B286" s="111">
        <v>3365</v>
      </c>
      <c r="C286" s="76" t="s">
        <v>4273</v>
      </c>
      <c r="D286" s="76"/>
      <c r="E286" s="158" t="s">
        <v>1663</v>
      </c>
      <c r="F286" s="49" t="s">
        <v>2626</v>
      </c>
      <c r="G286" s="113" t="str">
        <f t="shared" si="20"/>
        <v>фото</v>
      </c>
      <c r="H286" s="63">
        <f t="shared" si="21"/>
      </c>
      <c r="I286" s="80" t="s">
        <v>2465</v>
      </c>
      <c r="J286" s="63" t="s">
        <v>2326</v>
      </c>
      <c r="K286" s="78">
        <v>10</v>
      </c>
      <c r="L286" s="110">
        <v>30</v>
      </c>
      <c r="M286" s="112"/>
      <c r="N286" s="63"/>
    </row>
    <row r="287" spans="1:14" s="26" customFormat="1" ht="25.5">
      <c r="A287" s="107">
        <v>298</v>
      </c>
      <c r="B287" s="111">
        <v>3375</v>
      </c>
      <c r="C287" s="83" t="s">
        <v>4287</v>
      </c>
      <c r="D287" s="83"/>
      <c r="E287" s="159" t="s">
        <v>1663</v>
      </c>
      <c r="F287" s="160" t="s">
        <v>2627</v>
      </c>
      <c r="G287" s="113" t="str">
        <f t="shared" si="20"/>
        <v>фото</v>
      </c>
      <c r="H287" s="63">
        <f t="shared" si="21"/>
      </c>
      <c r="I287" s="80" t="s">
        <v>2628</v>
      </c>
      <c r="J287" s="84" t="s">
        <v>2367</v>
      </c>
      <c r="K287" s="82">
        <v>10</v>
      </c>
      <c r="L287" s="110">
        <v>19</v>
      </c>
      <c r="M287" s="112"/>
      <c r="N287" s="63"/>
    </row>
    <row r="288" spans="1:14" s="26" customFormat="1" ht="15.75">
      <c r="A288" s="107">
        <v>280</v>
      </c>
      <c r="B288" s="111">
        <v>1392</v>
      </c>
      <c r="C288" s="76" t="s">
        <v>4264</v>
      </c>
      <c r="D288" s="76"/>
      <c r="E288" s="158" t="s">
        <v>1663</v>
      </c>
      <c r="F288" s="49" t="s">
        <v>2629</v>
      </c>
      <c r="G288" s="113" t="str">
        <f t="shared" si="20"/>
        <v>фото</v>
      </c>
      <c r="H288" s="63">
        <f t="shared" si="21"/>
      </c>
      <c r="I288" s="80" t="s">
        <v>2630</v>
      </c>
      <c r="J288" s="63" t="s">
        <v>2329</v>
      </c>
      <c r="K288" s="78">
        <v>10</v>
      </c>
      <c r="L288" s="110">
        <v>29</v>
      </c>
      <c r="M288" s="112"/>
      <c r="N288" s="63"/>
    </row>
    <row r="289" spans="1:14" s="26" customFormat="1" ht="15.75">
      <c r="A289" s="107">
        <v>281</v>
      </c>
      <c r="B289" s="111">
        <v>2475</v>
      </c>
      <c r="C289" s="76" t="s">
        <v>4265</v>
      </c>
      <c r="D289" s="76"/>
      <c r="E289" s="159" t="s">
        <v>1663</v>
      </c>
      <c r="F289" s="49" t="s">
        <v>2631</v>
      </c>
      <c r="G289" s="113" t="str">
        <f t="shared" si="20"/>
        <v>фото</v>
      </c>
      <c r="H289" s="63">
        <f t="shared" si="21"/>
      </c>
      <c r="I289" s="80" t="s">
        <v>2632</v>
      </c>
      <c r="J289" s="63" t="s">
        <v>2326</v>
      </c>
      <c r="K289" s="82">
        <v>10</v>
      </c>
      <c r="L289" s="110">
        <v>28</v>
      </c>
      <c r="M289" s="112"/>
      <c r="N289" s="63"/>
    </row>
    <row r="290" spans="1:14" s="26" customFormat="1" ht="15.75">
      <c r="A290" s="107">
        <v>278</v>
      </c>
      <c r="B290" s="111">
        <v>3383</v>
      </c>
      <c r="C290" s="76" t="s">
        <v>4262</v>
      </c>
      <c r="D290" s="76"/>
      <c r="E290" s="158" t="s">
        <v>1663</v>
      </c>
      <c r="F290" s="49" t="s">
        <v>2633</v>
      </c>
      <c r="G290" s="113" t="str">
        <f t="shared" si="20"/>
        <v>фото</v>
      </c>
      <c r="H290" s="63">
        <f t="shared" si="21"/>
      </c>
      <c r="I290" s="80" t="s">
        <v>2634</v>
      </c>
      <c r="J290" s="63" t="s">
        <v>2326</v>
      </c>
      <c r="K290" s="78">
        <v>10</v>
      </c>
      <c r="L290" s="110">
        <v>34</v>
      </c>
      <c r="M290" s="112"/>
      <c r="N290" s="63"/>
    </row>
    <row r="291" spans="1:14" s="26" customFormat="1" ht="15.75">
      <c r="A291" s="107">
        <v>277</v>
      </c>
      <c r="B291" s="111">
        <v>1391</v>
      </c>
      <c r="C291" s="76" t="s">
        <v>4261</v>
      </c>
      <c r="D291" s="76"/>
      <c r="E291" s="158" t="s">
        <v>1663</v>
      </c>
      <c r="F291" s="49" t="s">
        <v>2635</v>
      </c>
      <c r="G291" s="113" t="str">
        <f t="shared" si="20"/>
        <v>фото</v>
      </c>
      <c r="H291" s="63">
        <f t="shared" si="21"/>
      </c>
      <c r="I291" s="80" t="s">
        <v>2636</v>
      </c>
      <c r="J291" s="63" t="s">
        <v>2326</v>
      </c>
      <c r="K291" s="78">
        <v>10</v>
      </c>
      <c r="L291" s="110">
        <v>32</v>
      </c>
      <c r="M291" s="112"/>
      <c r="N291" s="63"/>
    </row>
    <row r="292" spans="1:14" s="26" customFormat="1" ht="15.75">
      <c r="A292" s="107">
        <v>292</v>
      </c>
      <c r="B292" s="111">
        <v>2687</v>
      </c>
      <c r="C292" s="76" t="s">
        <v>4276</v>
      </c>
      <c r="D292" s="76"/>
      <c r="E292" s="158" t="s">
        <v>1663</v>
      </c>
      <c r="F292" s="49" t="s">
        <v>2637</v>
      </c>
      <c r="G292" s="113" t="str">
        <f t="shared" si="20"/>
        <v>фото</v>
      </c>
      <c r="H292" s="63">
        <f t="shared" si="21"/>
      </c>
      <c r="I292" s="80" t="s">
        <v>2638</v>
      </c>
      <c r="J292" s="63" t="s">
        <v>2326</v>
      </c>
      <c r="K292" s="78">
        <v>10</v>
      </c>
      <c r="L292" s="110">
        <v>21</v>
      </c>
      <c r="M292" s="112"/>
      <c r="N292" s="63"/>
    </row>
    <row r="293" spans="1:14" s="26" customFormat="1" ht="25.5">
      <c r="A293" s="107">
        <v>294</v>
      </c>
      <c r="B293" s="111">
        <v>7561</v>
      </c>
      <c r="C293" s="76" t="s">
        <v>4278</v>
      </c>
      <c r="D293" s="76"/>
      <c r="E293" s="158" t="s">
        <v>1663</v>
      </c>
      <c r="F293" s="49" t="s">
        <v>4279</v>
      </c>
      <c r="G293" s="113" t="str">
        <f t="shared" si="20"/>
        <v>фото</v>
      </c>
      <c r="H293" s="63">
        <f t="shared" si="21"/>
      </c>
      <c r="I293" s="80" t="s">
        <v>4280</v>
      </c>
      <c r="J293" s="63" t="s">
        <v>4281</v>
      </c>
      <c r="K293" s="78">
        <v>10</v>
      </c>
      <c r="L293" s="110">
        <v>29</v>
      </c>
      <c r="M293" s="112"/>
      <c r="N293" s="63" t="s">
        <v>2859</v>
      </c>
    </row>
    <row r="294" spans="1:14" s="12" customFormat="1" ht="15.75">
      <c r="A294" s="107">
        <v>293</v>
      </c>
      <c r="B294" s="111">
        <v>2484</v>
      </c>
      <c r="C294" s="76" t="s">
        <v>4277</v>
      </c>
      <c r="D294" s="76"/>
      <c r="E294" s="158" t="s">
        <v>1663</v>
      </c>
      <c r="F294" s="49" t="s">
        <v>2639</v>
      </c>
      <c r="G294" s="113" t="str">
        <f t="shared" si="20"/>
        <v>фото</v>
      </c>
      <c r="H294" s="63">
        <f t="shared" si="21"/>
      </c>
      <c r="I294" s="80" t="s">
        <v>2640</v>
      </c>
      <c r="J294" s="63" t="s">
        <v>2329</v>
      </c>
      <c r="K294" s="78">
        <v>10</v>
      </c>
      <c r="L294" s="110">
        <v>31</v>
      </c>
      <c r="M294" s="112"/>
      <c r="N294" s="63"/>
    </row>
    <row r="295" spans="1:14" s="26" customFormat="1" ht="25.5">
      <c r="A295" s="107">
        <v>295</v>
      </c>
      <c r="B295" s="111">
        <v>7562</v>
      </c>
      <c r="C295" s="76" t="s">
        <v>4282</v>
      </c>
      <c r="D295" s="76"/>
      <c r="E295" s="158" t="s">
        <v>1663</v>
      </c>
      <c r="F295" s="49" t="s">
        <v>4283</v>
      </c>
      <c r="G295" s="113" t="str">
        <f t="shared" si="20"/>
        <v>фото</v>
      </c>
      <c r="H295" s="63">
        <f t="shared" si="21"/>
      </c>
      <c r="I295" s="80" t="s">
        <v>4284</v>
      </c>
      <c r="J295" s="63" t="s">
        <v>2326</v>
      </c>
      <c r="K295" s="78">
        <v>10</v>
      </c>
      <c r="L295" s="110">
        <v>32</v>
      </c>
      <c r="M295" s="112"/>
      <c r="N295" s="63" t="s">
        <v>2859</v>
      </c>
    </row>
    <row r="296" spans="1:14" s="26" customFormat="1" ht="15.75">
      <c r="A296" s="107">
        <v>297</v>
      </c>
      <c r="B296" s="111">
        <v>3427</v>
      </c>
      <c r="C296" s="76" t="s">
        <v>4286</v>
      </c>
      <c r="D296" s="76"/>
      <c r="E296" s="158" t="s">
        <v>1663</v>
      </c>
      <c r="F296" s="49" t="s">
        <v>2641</v>
      </c>
      <c r="G296" s="113" t="str">
        <f t="shared" si="20"/>
        <v>фото</v>
      </c>
      <c r="H296" s="63">
        <f t="shared" si="21"/>
      </c>
      <c r="I296" s="80" t="s">
        <v>2389</v>
      </c>
      <c r="J296" s="63" t="s">
        <v>2326</v>
      </c>
      <c r="K296" s="78">
        <v>10</v>
      </c>
      <c r="L296" s="110">
        <v>28</v>
      </c>
      <c r="M296" s="112"/>
      <c r="N296" s="63"/>
    </row>
    <row r="297" spans="1:14" s="26" customFormat="1" ht="15.75">
      <c r="A297" s="107">
        <v>299</v>
      </c>
      <c r="B297" s="111">
        <v>2491</v>
      </c>
      <c r="C297" s="76" t="s">
        <v>4288</v>
      </c>
      <c r="D297" s="76"/>
      <c r="E297" s="158" t="s">
        <v>1663</v>
      </c>
      <c r="F297" s="49" t="s">
        <v>2642</v>
      </c>
      <c r="G297" s="113" t="str">
        <f t="shared" si="20"/>
        <v>фото</v>
      </c>
      <c r="H297" s="63">
        <f t="shared" si="21"/>
      </c>
      <c r="I297" s="80" t="s">
        <v>189</v>
      </c>
      <c r="J297" s="63" t="s">
        <v>2326</v>
      </c>
      <c r="K297" s="78">
        <v>10</v>
      </c>
      <c r="L297" s="110">
        <v>35</v>
      </c>
      <c r="M297" s="112"/>
      <c r="N297" s="63"/>
    </row>
    <row r="298" spans="1:14" s="26" customFormat="1" ht="15.75">
      <c r="A298" s="107">
        <v>300</v>
      </c>
      <c r="B298" s="111">
        <v>3431</v>
      </c>
      <c r="C298" s="76" t="s">
        <v>4289</v>
      </c>
      <c r="D298" s="76"/>
      <c r="E298" s="158" t="s">
        <v>1663</v>
      </c>
      <c r="F298" s="49" t="s">
        <v>2643</v>
      </c>
      <c r="G298" s="113" t="str">
        <f t="shared" si="20"/>
        <v>фото</v>
      </c>
      <c r="H298" s="63">
        <f t="shared" si="21"/>
      </c>
      <c r="I298" s="80" t="s">
        <v>2563</v>
      </c>
      <c r="J298" s="63" t="s">
        <v>2326</v>
      </c>
      <c r="K298" s="78">
        <v>10</v>
      </c>
      <c r="L298" s="110">
        <v>25</v>
      </c>
      <c r="M298" s="112"/>
      <c r="N298" s="63"/>
    </row>
    <row r="299" spans="1:14" s="12" customFormat="1" ht="25.5">
      <c r="A299" s="107">
        <v>301</v>
      </c>
      <c r="B299" s="111">
        <v>3437</v>
      </c>
      <c r="C299" s="76" t="s">
        <v>4290</v>
      </c>
      <c r="D299" s="76"/>
      <c r="E299" s="158" t="s">
        <v>1663</v>
      </c>
      <c r="F299" s="49" t="s">
        <v>2644</v>
      </c>
      <c r="G299" s="113" t="str">
        <f t="shared" si="20"/>
        <v>фото</v>
      </c>
      <c r="H299" s="63">
        <f t="shared" si="21"/>
      </c>
      <c r="I299" s="80" t="s">
        <v>2645</v>
      </c>
      <c r="J299" s="63" t="s">
        <v>2326</v>
      </c>
      <c r="K299" s="78">
        <v>10</v>
      </c>
      <c r="L299" s="110">
        <v>42</v>
      </c>
      <c r="M299" s="112"/>
      <c r="N299" s="63"/>
    </row>
    <row r="300" spans="1:14" s="26" customFormat="1" ht="38.25">
      <c r="A300" s="107">
        <v>305</v>
      </c>
      <c r="B300" s="111">
        <v>2696</v>
      </c>
      <c r="C300" s="76" t="s">
        <v>4295</v>
      </c>
      <c r="D300" s="76"/>
      <c r="E300" s="158" t="s">
        <v>1663</v>
      </c>
      <c r="F300" s="49" t="s">
        <v>2646</v>
      </c>
      <c r="G300" s="113" t="str">
        <f t="shared" si="20"/>
        <v>фото</v>
      </c>
      <c r="H300" s="63">
        <f t="shared" si="21"/>
      </c>
      <c r="I300" s="79" t="s">
        <v>470</v>
      </c>
      <c r="J300" s="63" t="s">
        <v>2326</v>
      </c>
      <c r="K300" s="78">
        <v>10</v>
      </c>
      <c r="L300" s="110">
        <v>33</v>
      </c>
      <c r="M300" s="112"/>
      <c r="N300" s="63"/>
    </row>
    <row r="301" spans="1:14" s="19" customFormat="1" ht="15.75">
      <c r="A301" s="107">
        <v>302</v>
      </c>
      <c r="B301" s="111">
        <v>3442</v>
      </c>
      <c r="C301" s="76" t="s">
        <v>4291</v>
      </c>
      <c r="D301" s="76"/>
      <c r="E301" s="158" t="s">
        <v>1663</v>
      </c>
      <c r="F301" s="49" t="s">
        <v>2647</v>
      </c>
      <c r="G301" s="113" t="str">
        <f t="shared" si="20"/>
        <v>фото</v>
      </c>
      <c r="H301" s="63">
        <f t="shared" si="21"/>
      </c>
      <c r="I301" s="80" t="s">
        <v>2648</v>
      </c>
      <c r="J301" s="63" t="s">
        <v>2329</v>
      </c>
      <c r="K301" s="78">
        <v>10</v>
      </c>
      <c r="L301" s="110">
        <v>24</v>
      </c>
      <c r="M301" s="112"/>
      <c r="N301" s="63"/>
    </row>
    <row r="302" spans="1:14" s="19" customFormat="1" ht="15.75">
      <c r="A302" s="107">
        <v>303</v>
      </c>
      <c r="B302" s="111">
        <v>1395</v>
      </c>
      <c r="C302" s="76" t="s">
        <v>4292</v>
      </c>
      <c r="D302" s="76"/>
      <c r="E302" s="158" t="s">
        <v>1663</v>
      </c>
      <c r="F302" s="49" t="s">
        <v>2649</v>
      </c>
      <c r="G302" s="113" t="str">
        <f t="shared" si="20"/>
        <v>фото</v>
      </c>
      <c r="H302" s="63">
        <f t="shared" si="21"/>
      </c>
      <c r="I302" s="80" t="s">
        <v>189</v>
      </c>
      <c r="J302" s="63" t="s">
        <v>2326</v>
      </c>
      <c r="K302" s="78">
        <v>10</v>
      </c>
      <c r="L302" s="110">
        <v>21</v>
      </c>
      <c r="M302" s="112"/>
      <c r="N302" s="63"/>
    </row>
    <row r="303" spans="1:14" s="19" customFormat="1" ht="15.75">
      <c r="A303" s="107">
        <v>304</v>
      </c>
      <c r="B303" s="111">
        <v>7563</v>
      </c>
      <c r="C303" s="76" t="s">
        <v>4293</v>
      </c>
      <c r="D303" s="76"/>
      <c r="E303" s="158" t="s">
        <v>1663</v>
      </c>
      <c r="F303" s="49" t="s">
        <v>4294</v>
      </c>
      <c r="G303" s="113" t="str">
        <f t="shared" si="20"/>
        <v>фото</v>
      </c>
      <c r="H303" s="63">
        <f t="shared" si="21"/>
      </c>
      <c r="I303" s="80" t="s">
        <v>2403</v>
      </c>
      <c r="J303" s="63" t="s">
        <v>2336</v>
      </c>
      <c r="K303" s="78">
        <v>7</v>
      </c>
      <c r="L303" s="110">
        <v>38</v>
      </c>
      <c r="M303" s="112"/>
      <c r="N303" s="63" t="s">
        <v>2859</v>
      </c>
    </row>
    <row r="304" spans="1:14" s="19" customFormat="1" ht="25.5">
      <c r="A304" s="107">
        <v>279</v>
      </c>
      <c r="B304" s="111">
        <v>3443</v>
      </c>
      <c r="C304" s="76" t="s">
        <v>4263</v>
      </c>
      <c r="D304" s="76"/>
      <c r="E304" s="158" t="s">
        <v>1663</v>
      </c>
      <c r="F304" s="49" t="s">
        <v>2650</v>
      </c>
      <c r="G304" s="113" t="str">
        <f t="shared" si="20"/>
        <v>фото</v>
      </c>
      <c r="H304" s="63">
        <f t="shared" si="21"/>
      </c>
      <c r="I304" s="80" t="s">
        <v>2651</v>
      </c>
      <c r="J304" s="63" t="s">
        <v>2367</v>
      </c>
      <c r="K304" s="78">
        <v>10</v>
      </c>
      <c r="L304" s="110">
        <v>21</v>
      </c>
      <c r="M304" s="112"/>
      <c r="N304" s="63"/>
    </row>
    <row r="305" spans="1:14" s="19" customFormat="1" ht="15.75">
      <c r="A305" s="107">
        <v>306</v>
      </c>
      <c r="B305" s="111">
        <v>3447</v>
      </c>
      <c r="C305" s="76" t="s">
        <v>4296</v>
      </c>
      <c r="D305" s="76"/>
      <c r="E305" s="158" t="s">
        <v>1663</v>
      </c>
      <c r="F305" s="49" t="s">
        <v>2652</v>
      </c>
      <c r="G305" s="113" t="str">
        <f t="shared" si="20"/>
        <v>фото</v>
      </c>
      <c r="H305" s="63">
        <f t="shared" si="21"/>
      </c>
      <c r="I305" s="80" t="s">
        <v>2653</v>
      </c>
      <c r="J305" s="63" t="s">
        <v>2367</v>
      </c>
      <c r="K305" s="78">
        <v>10</v>
      </c>
      <c r="L305" s="110">
        <v>18</v>
      </c>
      <c r="M305" s="112"/>
      <c r="N305" s="63"/>
    </row>
    <row r="306" spans="1:14" s="19" customFormat="1" ht="25.5">
      <c r="A306" s="107">
        <v>308</v>
      </c>
      <c r="B306" s="111">
        <v>3449</v>
      </c>
      <c r="C306" s="76" t="s">
        <v>4298</v>
      </c>
      <c r="D306" s="76"/>
      <c r="E306" s="158" t="s">
        <v>1663</v>
      </c>
      <c r="F306" s="49" t="s">
        <v>2654</v>
      </c>
      <c r="G306" s="113" t="str">
        <f t="shared" si="20"/>
        <v>фото</v>
      </c>
      <c r="H306" s="63">
        <f t="shared" si="21"/>
      </c>
      <c r="I306" s="80" t="s">
        <v>471</v>
      </c>
      <c r="J306" s="63" t="s">
        <v>2326</v>
      </c>
      <c r="K306" s="78">
        <v>10</v>
      </c>
      <c r="L306" s="110">
        <v>24</v>
      </c>
      <c r="M306" s="112"/>
      <c r="N306" s="63"/>
    </row>
    <row r="307" spans="1:14" s="19" customFormat="1" ht="15.75">
      <c r="A307" s="107">
        <v>307</v>
      </c>
      <c r="B307" s="111">
        <v>2498</v>
      </c>
      <c r="C307" s="76" t="s">
        <v>4297</v>
      </c>
      <c r="D307" s="76"/>
      <c r="E307" s="158" t="s">
        <v>1663</v>
      </c>
      <c r="F307" s="49" t="s">
        <v>2655</v>
      </c>
      <c r="G307" s="113" t="str">
        <f t="shared" si="20"/>
        <v>фото</v>
      </c>
      <c r="H307" s="63">
        <f t="shared" si="21"/>
      </c>
      <c r="I307" s="80" t="s">
        <v>1697</v>
      </c>
      <c r="J307" s="63" t="s">
        <v>2326</v>
      </c>
      <c r="K307" s="78">
        <v>10</v>
      </c>
      <c r="L307" s="110">
        <v>26</v>
      </c>
      <c r="M307" s="112"/>
      <c r="N307" s="63"/>
    </row>
    <row r="308" spans="1:14" s="19" customFormat="1" ht="15.75">
      <c r="A308" s="107">
        <v>309</v>
      </c>
      <c r="B308" s="111">
        <v>2698</v>
      </c>
      <c r="C308" s="76" t="s">
        <v>4299</v>
      </c>
      <c r="D308" s="76"/>
      <c r="E308" s="158" t="s">
        <v>1663</v>
      </c>
      <c r="F308" s="49" t="s">
        <v>2656</v>
      </c>
      <c r="G308" s="113" t="str">
        <f t="shared" si="20"/>
        <v>фото</v>
      </c>
      <c r="H308" s="63">
        <f t="shared" si="21"/>
      </c>
      <c r="I308" s="80" t="s">
        <v>2444</v>
      </c>
      <c r="J308" s="63" t="s">
        <v>2326</v>
      </c>
      <c r="K308" s="78">
        <v>10</v>
      </c>
      <c r="L308" s="110">
        <v>29</v>
      </c>
      <c r="M308" s="112"/>
      <c r="N308" s="63"/>
    </row>
    <row r="309" spans="1:14" s="19" customFormat="1" ht="15.75">
      <c r="A309" s="107">
        <v>286</v>
      </c>
      <c r="B309" s="111">
        <v>6810</v>
      </c>
      <c r="C309" s="76" t="s">
        <v>4270</v>
      </c>
      <c r="D309" s="76"/>
      <c r="E309" s="158" t="s">
        <v>1663</v>
      </c>
      <c r="F309" s="49" t="s">
        <v>472</v>
      </c>
      <c r="G309" s="113" t="str">
        <f t="shared" si="20"/>
        <v>фото</v>
      </c>
      <c r="H309" s="63">
        <f t="shared" si="21"/>
      </c>
      <c r="I309" s="80" t="s">
        <v>473</v>
      </c>
      <c r="J309" s="63" t="s">
        <v>2326</v>
      </c>
      <c r="K309" s="78">
        <v>10</v>
      </c>
      <c r="L309" s="110">
        <v>37</v>
      </c>
      <c r="M309" s="112"/>
      <c r="N309" s="63" t="s">
        <v>374</v>
      </c>
    </row>
    <row r="310" spans="1:14" s="19" customFormat="1" ht="15.75">
      <c r="A310" s="107">
        <v>288</v>
      </c>
      <c r="B310" s="111">
        <v>2502</v>
      </c>
      <c r="C310" s="76" t="s">
        <v>4272</v>
      </c>
      <c r="D310" s="76"/>
      <c r="E310" s="158" t="s">
        <v>1663</v>
      </c>
      <c r="F310" s="49" t="s">
        <v>2659</v>
      </c>
      <c r="G310" s="113" t="str">
        <f t="shared" si="20"/>
        <v>фото</v>
      </c>
      <c r="H310" s="63">
        <f t="shared" si="21"/>
      </c>
      <c r="I310" s="80" t="s">
        <v>2660</v>
      </c>
      <c r="J310" s="92" t="s">
        <v>2329</v>
      </c>
      <c r="K310" s="78">
        <v>10</v>
      </c>
      <c r="L310" s="110">
        <v>28</v>
      </c>
      <c r="M310" s="112"/>
      <c r="N310" s="63"/>
    </row>
    <row r="311" spans="1:14" s="19" customFormat="1" ht="25.5">
      <c r="A311" s="107">
        <v>287</v>
      </c>
      <c r="B311" s="111">
        <v>3458</v>
      </c>
      <c r="C311" s="76" t="s">
        <v>4271</v>
      </c>
      <c r="D311" s="76"/>
      <c r="E311" s="158" t="s">
        <v>1663</v>
      </c>
      <c r="F311" s="49" t="s">
        <v>2657</v>
      </c>
      <c r="G311" s="113" t="str">
        <f t="shared" si="20"/>
        <v>фото</v>
      </c>
      <c r="H311" s="63">
        <f t="shared" si="21"/>
      </c>
      <c r="I311" s="80" t="s">
        <v>2658</v>
      </c>
      <c r="J311" s="63" t="s">
        <v>2329</v>
      </c>
      <c r="K311" s="78">
        <v>10</v>
      </c>
      <c r="L311" s="110">
        <v>30</v>
      </c>
      <c r="M311" s="112"/>
      <c r="N311" s="63"/>
    </row>
    <row r="312" spans="1:14" s="19" customFormat="1" ht="15.75">
      <c r="A312" s="107">
        <v>285</v>
      </c>
      <c r="B312" s="111">
        <v>1393</v>
      </c>
      <c r="C312" s="76" t="s">
        <v>4269</v>
      </c>
      <c r="D312" s="76"/>
      <c r="E312" s="158" t="s">
        <v>1663</v>
      </c>
      <c r="F312" s="49" t="s">
        <v>2661</v>
      </c>
      <c r="G312" s="113" t="str">
        <f t="shared" si="20"/>
        <v>фото</v>
      </c>
      <c r="H312" s="63">
        <f t="shared" si="21"/>
      </c>
      <c r="I312" s="80" t="s">
        <v>2391</v>
      </c>
      <c r="J312" s="92" t="s">
        <v>2326</v>
      </c>
      <c r="K312" s="78">
        <v>10</v>
      </c>
      <c r="L312" s="110">
        <v>21</v>
      </c>
      <c r="M312" s="112"/>
      <c r="N312" s="63"/>
    </row>
    <row r="313" spans="1:14" s="19" customFormat="1" ht="15.75">
      <c r="A313" s="107">
        <v>291</v>
      </c>
      <c r="B313" s="111">
        <v>1394</v>
      </c>
      <c r="C313" s="76" t="s">
        <v>4275</v>
      </c>
      <c r="D313" s="76"/>
      <c r="E313" s="158" t="s">
        <v>1663</v>
      </c>
      <c r="F313" s="49" t="s">
        <v>2662</v>
      </c>
      <c r="G313" s="113" t="str">
        <f t="shared" si="20"/>
        <v>фото</v>
      </c>
      <c r="H313" s="63">
        <f t="shared" si="21"/>
      </c>
      <c r="I313" s="80" t="s">
        <v>2663</v>
      </c>
      <c r="J313" s="63" t="s">
        <v>2326</v>
      </c>
      <c r="K313" s="78">
        <v>10</v>
      </c>
      <c r="L313" s="110">
        <v>24</v>
      </c>
      <c r="M313" s="112"/>
      <c r="N313" s="63"/>
    </row>
    <row r="314" spans="1:14" s="19" customFormat="1" ht="12.75">
      <c r="A314" s="107">
        <v>311</v>
      </c>
      <c r="B314" s="72"/>
      <c r="C314" s="72"/>
      <c r="D314" s="72"/>
      <c r="E314" s="114" t="s">
        <v>2664</v>
      </c>
      <c r="F314" s="162"/>
      <c r="G314" s="74"/>
      <c r="H314" s="74"/>
      <c r="I314" s="155"/>
      <c r="J314" s="74"/>
      <c r="K314" s="75"/>
      <c r="L314" s="75" t="e">
        <v>#DIV/0!</v>
      </c>
      <c r="M314" s="74"/>
      <c r="N314" s="74"/>
    </row>
    <row r="315" spans="1:14" s="19" customFormat="1" ht="25.5">
      <c r="A315" s="107">
        <v>312</v>
      </c>
      <c r="B315" s="111">
        <v>1397</v>
      </c>
      <c r="C315" s="76" t="s">
        <v>4301</v>
      </c>
      <c r="D315" s="76"/>
      <c r="E315" s="158" t="s">
        <v>1663</v>
      </c>
      <c r="F315" s="49" t="s">
        <v>2665</v>
      </c>
      <c r="G315" s="113" t="str">
        <f aca="true" t="shared" si="22" ref="G315:G346">HYPERLINK("http://www.gardenbulbs.ru/images/summer_CL/Tulip/"&amp;C315&amp;".jpg","фото")</f>
        <v>фото</v>
      </c>
      <c r="H315" s="63">
        <f aca="true" t="shared" si="23" ref="H315:H346">IF(D315&gt;0,HYPERLINK("http://www.gardenbulbs.ru/images/summer_CL/Tulip/"&amp;D315&amp;".jpg","фото2"),"")</f>
      </c>
      <c r="I315" s="80" t="s">
        <v>2666</v>
      </c>
      <c r="J315" s="63" t="s">
        <v>2383</v>
      </c>
      <c r="K315" s="78">
        <v>10</v>
      </c>
      <c r="L315" s="110">
        <v>29</v>
      </c>
      <c r="M315" s="112"/>
      <c r="N315" s="63"/>
    </row>
    <row r="316" spans="1:14" s="19" customFormat="1" ht="25.5">
      <c r="A316" s="107">
        <v>313</v>
      </c>
      <c r="B316" s="111">
        <v>2671</v>
      </c>
      <c r="C316" s="76" t="s">
        <v>4302</v>
      </c>
      <c r="D316" s="76"/>
      <c r="E316" s="158" t="s">
        <v>1663</v>
      </c>
      <c r="F316" s="49" t="s">
        <v>2667</v>
      </c>
      <c r="G316" s="113" t="str">
        <f t="shared" si="22"/>
        <v>фото</v>
      </c>
      <c r="H316" s="63">
        <f t="shared" si="23"/>
      </c>
      <c r="I316" s="80" t="s">
        <v>474</v>
      </c>
      <c r="J316" s="63" t="s">
        <v>2329</v>
      </c>
      <c r="K316" s="78">
        <v>10</v>
      </c>
      <c r="L316" s="110">
        <v>33</v>
      </c>
      <c r="M316" s="112"/>
      <c r="N316" s="63"/>
    </row>
    <row r="317" spans="1:14" s="19" customFormat="1" ht="25.5">
      <c r="A317" s="107">
        <v>314</v>
      </c>
      <c r="B317" s="111">
        <v>3319</v>
      </c>
      <c r="C317" s="76" t="s">
        <v>4303</v>
      </c>
      <c r="D317" s="76"/>
      <c r="E317" s="158" t="s">
        <v>1663</v>
      </c>
      <c r="F317" s="49" t="s">
        <v>2668</v>
      </c>
      <c r="G317" s="113" t="str">
        <f t="shared" si="22"/>
        <v>фото</v>
      </c>
      <c r="H317" s="63">
        <f t="shared" si="23"/>
      </c>
      <c r="I317" s="80" t="s">
        <v>2669</v>
      </c>
      <c r="J317" s="63" t="s">
        <v>2351</v>
      </c>
      <c r="K317" s="78">
        <v>10</v>
      </c>
      <c r="L317" s="110">
        <v>43</v>
      </c>
      <c r="M317" s="112"/>
      <c r="N317" s="63"/>
    </row>
    <row r="318" spans="1:14" s="19" customFormat="1" ht="15.75">
      <c r="A318" s="107">
        <v>317</v>
      </c>
      <c r="B318" s="111">
        <v>2453</v>
      </c>
      <c r="C318" s="76" t="s">
        <v>4310</v>
      </c>
      <c r="D318" s="76"/>
      <c r="E318" s="158" t="s">
        <v>1663</v>
      </c>
      <c r="F318" s="49" t="s">
        <v>2670</v>
      </c>
      <c r="G318" s="113" t="str">
        <f t="shared" si="22"/>
        <v>фото</v>
      </c>
      <c r="H318" s="63">
        <f t="shared" si="23"/>
      </c>
      <c r="I318" s="81" t="s">
        <v>475</v>
      </c>
      <c r="J318" s="63" t="s">
        <v>2329</v>
      </c>
      <c r="K318" s="78">
        <v>10</v>
      </c>
      <c r="L318" s="110">
        <v>37</v>
      </c>
      <c r="M318" s="112"/>
      <c r="N318" s="63"/>
    </row>
    <row r="319" spans="1:14" s="19" customFormat="1" ht="25.5">
      <c r="A319" s="107">
        <v>340</v>
      </c>
      <c r="B319" s="111">
        <v>7565</v>
      </c>
      <c r="C319" s="83" t="s">
        <v>4333</v>
      </c>
      <c r="D319" s="83"/>
      <c r="E319" s="159" t="s">
        <v>1663</v>
      </c>
      <c r="F319" s="160" t="s">
        <v>4334</v>
      </c>
      <c r="G319" s="113" t="str">
        <f t="shared" si="22"/>
        <v>фото</v>
      </c>
      <c r="H319" s="63">
        <f t="shared" si="23"/>
      </c>
      <c r="I319" s="80" t="s">
        <v>4335</v>
      </c>
      <c r="J319" s="84" t="s">
        <v>4281</v>
      </c>
      <c r="K319" s="82">
        <v>10</v>
      </c>
      <c r="L319" s="110">
        <v>34</v>
      </c>
      <c r="M319" s="112"/>
      <c r="N319" s="63" t="s">
        <v>2859</v>
      </c>
    </row>
    <row r="320" spans="1:14" s="19" customFormat="1" ht="15.75">
      <c r="A320" s="107">
        <v>318</v>
      </c>
      <c r="B320" s="111">
        <v>2672</v>
      </c>
      <c r="C320" s="76" t="s">
        <v>4311</v>
      </c>
      <c r="D320" s="76"/>
      <c r="E320" s="158" t="s">
        <v>1663</v>
      </c>
      <c r="F320" s="49" t="s">
        <v>2671</v>
      </c>
      <c r="G320" s="113" t="str">
        <f t="shared" si="22"/>
        <v>фото</v>
      </c>
      <c r="H320" s="63">
        <f t="shared" si="23"/>
      </c>
      <c r="I320" s="80" t="s">
        <v>2672</v>
      </c>
      <c r="J320" s="63" t="s">
        <v>2336</v>
      </c>
      <c r="K320" s="78">
        <v>10</v>
      </c>
      <c r="L320" s="110">
        <v>26</v>
      </c>
      <c r="M320" s="112"/>
      <c r="N320" s="63"/>
    </row>
    <row r="321" spans="1:14" s="19" customFormat="1" ht="25.5">
      <c r="A321" s="107">
        <v>319</v>
      </c>
      <c r="B321" s="111">
        <v>2456</v>
      </c>
      <c r="C321" s="76" t="s">
        <v>4312</v>
      </c>
      <c r="D321" s="76"/>
      <c r="E321" s="158" t="s">
        <v>1663</v>
      </c>
      <c r="F321" s="49" t="s">
        <v>2673</v>
      </c>
      <c r="G321" s="113" t="str">
        <f t="shared" si="22"/>
        <v>фото</v>
      </c>
      <c r="H321" s="63">
        <f t="shared" si="23"/>
      </c>
      <c r="I321" s="80" t="s">
        <v>2674</v>
      </c>
      <c r="J321" s="63" t="s">
        <v>2336</v>
      </c>
      <c r="K321" s="78">
        <v>10</v>
      </c>
      <c r="L321" s="110">
        <v>52</v>
      </c>
      <c r="M321" s="112"/>
      <c r="N321" s="63"/>
    </row>
    <row r="322" spans="1:14" s="19" customFormat="1" ht="15.75">
      <c r="A322" s="107">
        <v>320</v>
      </c>
      <c r="B322" s="111">
        <v>2457</v>
      </c>
      <c r="C322" s="76" t="s">
        <v>4313</v>
      </c>
      <c r="D322" s="76"/>
      <c r="E322" s="158" t="s">
        <v>1663</v>
      </c>
      <c r="F322" s="49" t="s">
        <v>2675</v>
      </c>
      <c r="G322" s="113" t="str">
        <f t="shared" si="22"/>
        <v>фото</v>
      </c>
      <c r="H322" s="63">
        <f t="shared" si="23"/>
      </c>
      <c r="I322" s="80" t="s">
        <v>2676</v>
      </c>
      <c r="J322" s="63" t="s">
        <v>2329</v>
      </c>
      <c r="K322" s="78">
        <v>10</v>
      </c>
      <c r="L322" s="110">
        <v>29</v>
      </c>
      <c r="M322" s="112"/>
      <c r="N322" s="63"/>
    </row>
    <row r="323" spans="1:14" s="19" customFormat="1" ht="25.5">
      <c r="A323" s="107">
        <v>316</v>
      </c>
      <c r="B323" s="111">
        <v>40</v>
      </c>
      <c r="C323" s="76" t="s">
        <v>4308</v>
      </c>
      <c r="D323" s="76" t="s">
        <v>4309</v>
      </c>
      <c r="E323" s="158" t="s">
        <v>1663</v>
      </c>
      <c r="F323" s="49" t="s">
        <v>2677</v>
      </c>
      <c r="G323" s="113" t="str">
        <f t="shared" si="22"/>
        <v>фото</v>
      </c>
      <c r="H323" s="63" t="str">
        <f t="shared" si="23"/>
        <v>фото2</v>
      </c>
      <c r="I323" s="94" t="s">
        <v>476</v>
      </c>
      <c r="J323" s="63" t="s">
        <v>2329</v>
      </c>
      <c r="K323" s="78">
        <v>10</v>
      </c>
      <c r="L323" s="110">
        <v>63</v>
      </c>
      <c r="M323" s="112"/>
      <c r="N323" s="63"/>
    </row>
    <row r="324" spans="1:14" s="19" customFormat="1" ht="15.75">
      <c r="A324" s="107">
        <v>321</v>
      </c>
      <c r="B324" s="111">
        <v>2902</v>
      </c>
      <c r="C324" s="76" t="s">
        <v>4314</v>
      </c>
      <c r="D324" s="76"/>
      <c r="E324" s="158" t="s">
        <v>1663</v>
      </c>
      <c r="F324" s="49" t="s">
        <v>2678</v>
      </c>
      <c r="G324" s="113" t="str">
        <f t="shared" si="22"/>
        <v>фото</v>
      </c>
      <c r="H324" s="63">
        <f t="shared" si="23"/>
      </c>
      <c r="I324" s="80" t="s">
        <v>2679</v>
      </c>
      <c r="J324" s="63" t="s">
        <v>2329</v>
      </c>
      <c r="K324" s="82">
        <v>10</v>
      </c>
      <c r="L324" s="110">
        <v>42</v>
      </c>
      <c r="M324" s="112"/>
      <c r="N324" s="63" t="s">
        <v>160</v>
      </c>
    </row>
    <row r="325" spans="1:14" s="19" customFormat="1" ht="38.25">
      <c r="A325" s="107">
        <v>378</v>
      </c>
      <c r="B325" s="111">
        <v>3332</v>
      </c>
      <c r="C325" s="76" t="s">
        <v>4384</v>
      </c>
      <c r="D325" s="76"/>
      <c r="E325" s="159" t="s">
        <v>1663</v>
      </c>
      <c r="F325" s="49" t="s">
        <v>2680</v>
      </c>
      <c r="G325" s="113" t="str">
        <f t="shared" si="22"/>
        <v>фото</v>
      </c>
      <c r="H325" s="63">
        <f t="shared" si="23"/>
      </c>
      <c r="I325" s="80" t="s">
        <v>477</v>
      </c>
      <c r="J325" s="63" t="s">
        <v>2326</v>
      </c>
      <c r="K325" s="82">
        <v>10</v>
      </c>
      <c r="L325" s="110">
        <v>30</v>
      </c>
      <c r="M325" s="112"/>
      <c r="N325" s="63"/>
    </row>
    <row r="326" spans="1:14" ht="25.5">
      <c r="A326" s="107">
        <v>382</v>
      </c>
      <c r="B326" s="111">
        <v>2266</v>
      </c>
      <c r="C326" s="83" t="s">
        <v>4388</v>
      </c>
      <c r="D326" s="83"/>
      <c r="E326" s="159" t="s">
        <v>1663</v>
      </c>
      <c r="F326" s="160" t="s">
        <v>2681</v>
      </c>
      <c r="G326" s="113" t="str">
        <f t="shared" si="22"/>
        <v>фото</v>
      </c>
      <c r="H326" s="63">
        <f t="shared" si="23"/>
      </c>
      <c r="I326" s="80" t="s">
        <v>478</v>
      </c>
      <c r="J326" s="84" t="s">
        <v>2326</v>
      </c>
      <c r="K326" s="82">
        <v>10</v>
      </c>
      <c r="L326" s="110">
        <v>39</v>
      </c>
      <c r="M326" s="112"/>
      <c r="N326" s="63" t="s">
        <v>160</v>
      </c>
    </row>
    <row r="327" spans="1:14" ht="25.5">
      <c r="A327" s="107">
        <v>379</v>
      </c>
      <c r="B327" s="111">
        <v>6847</v>
      </c>
      <c r="C327" s="76" t="s">
        <v>4385</v>
      </c>
      <c r="D327" s="76"/>
      <c r="E327" s="158" t="s">
        <v>1663</v>
      </c>
      <c r="F327" s="49" t="s">
        <v>479</v>
      </c>
      <c r="G327" s="113" t="str">
        <f t="shared" si="22"/>
        <v>фото</v>
      </c>
      <c r="H327" s="63">
        <f t="shared" si="23"/>
      </c>
      <c r="I327" s="80" t="s">
        <v>480</v>
      </c>
      <c r="J327" s="63" t="s">
        <v>2326</v>
      </c>
      <c r="K327" s="78">
        <v>10</v>
      </c>
      <c r="L327" s="110">
        <v>40</v>
      </c>
      <c r="M327" s="112"/>
      <c r="N327" s="63" t="s">
        <v>374</v>
      </c>
    </row>
    <row r="328" spans="1:14" s="19" customFormat="1" ht="15.75">
      <c r="A328" s="107">
        <v>381</v>
      </c>
      <c r="B328" s="111">
        <v>3333</v>
      </c>
      <c r="C328" s="76" t="s">
        <v>4387</v>
      </c>
      <c r="D328" s="76"/>
      <c r="E328" s="158" t="s">
        <v>1663</v>
      </c>
      <c r="F328" s="49" t="s">
        <v>2682</v>
      </c>
      <c r="G328" s="113" t="str">
        <f t="shared" si="22"/>
        <v>фото</v>
      </c>
      <c r="H328" s="63">
        <f t="shared" si="23"/>
      </c>
      <c r="I328" s="80" t="s">
        <v>481</v>
      </c>
      <c r="J328" s="63" t="s">
        <v>2329</v>
      </c>
      <c r="K328" s="78">
        <v>10</v>
      </c>
      <c r="L328" s="110">
        <v>35</v>
      </c>
      <c r="M328" s="112"/>
      <c r="N328" s="63"/>
    </row>
    <row r="329" spans="1:14" ht="38.25">
      <c r="A329" s="107">
        <v>380</v>
      </c>
      <c r="B329" s="111">
        <v>2401</v>
      </c>
      <c r="C329" s="76" t="s">
        <v>4386</v>
      </c>
      <c r="D329" s="76"/>
      <c r="E329" s="158" t="s">
        <v>1663</v>
      </c>
      <c r="F329" s="49" t="s">
        <v>2683</v>
      </c>
      <c r="G329" s="113" t="str">
        <f t="shared" si="22"/>
        <v>фото</v>
      </c>
      <c r="H329" s="63">
        <f t="shared" si="23"/>
      </c>
      <c r="I329" s="80" t="s">
        <v>2684</v>
      </c>
      <c r="J329" s="63" t="s">
        <v>2336</v>
      </c>
      <c r="K329" s="78">
        <v>10</v>
      </c>
      <c r="L329" s="110">
        <v>30</v>
      </c>
      <c r="M329" s="112"/>
      <c r="N329" s="63" t="s">
        <v>160</v>
      </c>
    </row>
    <row r="330" spans="1:14" s="19" customFormat="1" ht="25.5">
      <c r="A330" s="107">
        <v>342</v>
      </c>
      <c r="B330" s="111">
        <v>7566</v>
      </c>
      <c r="C330" s="76" t="s">
        <v>4337</v>
      </c>
      <c r="D330" s="76" t="s">
        <v>4338</v>
      </c>
      <c r="E330" s="158" t="s">
        <v>1663</v>
      </c>
      <c r="F330" s="49" t="s">
        <v>4339</v>
      </c>
      <c r="G330" s="113" t="str">
        <f t="shared" si="22"/>
        <v>фото</v>
      </c>
      <c r="H330" s="63" t="str">
        <f t="shared" si="23"/>
        <v>фото2</v>
      </c>
      <c r="I330" s="80" t="s">
        <v>4340</v>
      </c>
      <c r="J330" s="63" t="s">
        <v>2326</v>
      </c>
      <c r="K330" s="78">
        <v>10</v>
      </c>
      <c r="L330" s="110">
        <v>49</v>
      </c>
      <c r="M330" s="112"/>
      <c r="N330" s="63" t="s">
        <v>2859</v>
      </c>
    </row>
    <row r="331" spans="1:14" s="19" customFormat="1" ht="25.5">
      <c r="A331" s="107">
        <v>343</v>
      </c>
      <c r="B331" s="111">
        <v>3338</v>
      </c>
      <c r="C331" s="76" t="s">
        <v>4341</v>
      </c>
      <c r="D331" s="76"/>
      <c r="E331" s="159" t="s">
        <v>1663</v>
      </c>
      <c r="F331" s="49" t="s">
        <v>2685</v>
      </c>
      <c r="G331" s="113" t="str">
        <f t="shared" si="22"/>
        <v>фото</v>
      </c>
      <c r="H331" s="63">
        <f t="shared" si="23"/>
      </c>
      <c r="I331" s="80" t="s">
        <v>482</v>
      </c>
      <c r="J331" s="63" t="s">
        <v>2326</v>
      </c>
      <c r="K331" s="82">
        <v>10</v>
      </c>
      <c r="L331" s="110">
        <v>45</v>
      </c>
      <c r="M331" s="112"/>
      <c r="N331" s="63"/>
    </row>
    <row r="332" spans="1:14" s="19" customFormat="1" ht="15.75">
      <c r="A332" s="107">
        <v>344</v>
      </c>
      <c r="B332" s="111">
        <v>2989</v>
      </c>
      <c r="C332" s="76" t="s">
        <v>4342</v>
      </c>
      <c r="D332" s="76"/>
      <c r="E332" s="158" t="s">
        <v>1663</v>
      </c>
      <c r="F332" s="49" t="s">
        <v>2686</v>
      </c>
      <c r="G332" s="113" t="str">
        <f t="shared" si="22"/>
        <v>фото</v>
      </c>
      <c r="H332" s="63">
        <f t="shared" si="23"/>
      </c>
      <c r="I332" s="94" t="s">
        <v>146</v>
      </c>
      <c r="J332" s="63" t="s">
        <v>2329</v>
      </c>
      <c r="K332" s="78">
        <v>10</v>
      </c>
      <c r="L332" s="110">
        <v>26</v>
      </c>
      <c r="M332" s="112"/>
      <c r="N332" s="63"/>
    </row>
    <row r="333" spans="1:14" s="19" customFormat="1" ht="15.75">
      <c r="A333" s="107">
        <v>345</v>
      </c>
      <c r="B333" s="111">
        <v>2463</v>
      </c>
      <c r="C333" s="76" t="s">
        <v>4343</v>
      </c>
      <c r="D333" s="76"/>
      <c r="E333" s="158" t="s">
        <v>1663</v>
      </c>
      <c r="F333" s="49" t="s">
        <v>2687</v>
      </c>
      <c r="G333" s="113" t="str">
        <f t="shared" si="22"/>
        <v>фото</v>
      </c>
      <c r="H333" s="63">
        <f t="shared" si="23"/>
      </c>
      <c r="I333" s="80" t="s">
        <v>2688</v>
      </c>
      <c r="J333" s="63" t="s">
        <v>2336</v>
      </c>
      <c r="K333" s="78">
        <v>10</v>
      </c>
      <c r="L333" s="110">
        <v>28</v>
      </c>
      <c r="M333" s="112"/>
      <c r="N333" s="63"/>
    </row>
    <row r="334" spans="1:14" s="19" customFormat="1" ht="15.75">
      <c r="A334" s="107">
        <v>334</v>
      </c>
      <c r="B334" s="111">
        <v>3353</v>
      </c>
      <c r="C334" s="76" t="s">
        <v>4327</v>
      </c>
      <c r="D334" s="76"/>
      <c r="E334" s="158" t="s">
        <v>1663</v>
      </c>
      <c r="F334" s="49" t="s">
        <v>2689</v>
      </c>
      <c r="G334" s="113" t="str">
        <f t="shared" si="22"/>
        <v>фото</v>
      </c>
      <c r="H334" s="63">
        <f t="shared" si="23"/>
      </c>
      <c r="I334" s="80" t="s">
        <v>924</v>
      </c>
      <c r="J334" s="63" t="s">
        <v>2329</v>
      </c>
      <c r="K334" s="78">
        <v>10</v>
      </c>
      <c r="L334" s="110">
        <v>23</v>
      </c>
      <c r="M334" s="112"/>
      <c r="N334" s="63"/>
    </row>
    <row r="335" spans="1:14" s="19" customFormat="1" ht="25.5">
      <c r="A335" s="107">
        <v>332</v>
      </c>
      <c r="B335" s="111">
        <v>2465</v>
      </c>
      <c r="C335" s="76" t="s">
        <v>4325</v>
      </c>
      <c r="D335" s="76"/>
      <c r="E335" s="158" t="s">
        <v>1663</v>
      </c>
      <c r="F335" s="49" t="s">
        <v>2690</v>
      </c>
      <c r="G335" s="113" t="str">
        <f t="shared" si="22"/>
        <v>фото</v>
      </c>
      <c r="H335" s="63">
        <f t="shared" si="23"/>
      </c>
      <c r="I335" s="80" t="s">
        <v>2691</v>
      </c>
      <c r="J335" s="63" t="s">
        <v>2336</v>
      </c>
      <c r="K335" s="78">
        <v>10</v>
      </c>
      <c r="L335" s="110">
        <v>21</v>
      </c>
      <c r="M335" s="112"/>
      <c r="N335" s="63"/>
    </row>
    <row r="336" spans="1:14" s="19" customFormat="1" ht="25.5">
      <c r="A336" s="107">
        <v>352</v>
      </c>
      <c r="B336" s="111">
        <v>3357</v>
      </c>
      <c r="C336" s="76" t="s">
        <v>4351</v>
      </c>
      <c r="D336" s="76"/>
      <c r="E336" s="158" t="s">
        <v>1663</v>
      </c>
      <c r="F336" s="49" t="s">
        <v>2692</v>
      </c>
      <c r="G336" s="113" t="str">
        <f t="shared" si="22"/>
        <v>фото</v>
      </c>
      <c r="H336" s="63">
        <f t="shared" si="23"/>
      </c>
      <c r="I336" s="80" t="s">
        <v>483</v>
      </c>
      <c r="J336" s="63" t="s">
        <v>2329</v>
      </c>
      <c r="K336" s="78">
        <v>10</v>
      </c>
      <c r="L336" s="110">
        <v>32</v>
      </c>
      <c r="M336" s="112"/>
      <c r="N336" s="63"/>
    </row>
    <row r="337" spans="1:14" s="19" customFormat="1" ht="15.75">
      <c r="A337" s="107">
        <v>333</v>
      </c>
      <c r="B337" s="111">
        <v>2469</v>
      </c>
      <c r="C337" s="76" t="s">
        <v>4326</v>
      </c>
      <c r="D337" s="76"/>
      <c r="E337" s="158" t="s">
        <v>1663</v>
      </c>
      <c r="F337" s="49" t="s">
        <v>2693</v>
      </c>
      <c r="G337" s="113" t="str">
        <f t="shared" si="22"/>
        <v>фото</v>
      </c>
      <c r="H337" s="63">
        <f t="shared" si="23"/>
      </c>
      <c r="I337" s="80" t="s">
        <v>2694</v>
      </c>
      <c r="J337" s="63" t="s">
        <v>2336</v>
      </c>
      <c r="K337" s="78">
        <v>10</v>
      </c>
      <c r="L337" s="110">
        <v>24</v>
      </c>
      <c r="M337" s="112"/>
      <c r="N337" s="63"/>
    </row>
    <row r="338" spans="1:14" s="19" customFormat="1" ht="15.75">
      <c r="A338" s="107">
        <v>351</v>
      </c>
      <c r="B338" s="111">
        <v>3369</v>
      </c>
      <c r="C338" s="76" t="s">
        <v>4350</v>
      </c>
      <c r="D338" s="76"/>
      <c r="E338" s="158" t="s">
        <v>1663</v>
      </c>
      <c r="F338" s="49" t="s">
        <v>2695</v>
      </c>
      <c r="G338" s="113" t="str">
        <f t="shared" si="22"/>
        <v>фото</v>
      </c>
      <c r="H338" s="63">
        <f t="shared" si="23"/>
      </c>
      <c r="I338" s="80" t="s">
        <v>2696</v>
      </c>
      <c r="J338" s="63" t="s">
        <v>2326</v>
      </c>
      <c r="K338" s="78">
        <v>10</v>
      </c>
      <c r="L338" s="110">
        <v>29</v>
      </c>
      <c r="M338" s="112"/>
      <c r="N338" s="63"/>
    </row>
    <row r="339" spans="1:14" ht="15.75">
      <c r="A339" s="107">
        <v>350</v>
      </c>
      <c r="B339" s="111">
        <v>7567</v>
      </c>
      <c r="C339" s="76" t="s">
        <v>4348</v>
      </c>
      <c r="D339" s="76"/>
      <c r="E339" s="158" t="s">
        <v>1663</v>
      </c>
      <c r="F339" s="49" t="s">
        <v>4349</v>
      </c>
      <c r="G339" s="113" t="str">
        <f t="shared" si="22"/>
        <v>фото</v>
      </c>
      <c r="H339" s="63">
        <f t="shared" si="23"/>
      </c>
      <c r="I339" s="80" t="s">
        <v>3000</v>
      </c>
      <c r="J339" s="63" t="s">
        <v>2329</v>
      </c>
      <c r="K339" s="78">
        <v>10</v>
      </c>
      <c r="L339" s="110">
        <v>43</v>
      </c>
      <c r="M339" s="112"/>
      <c r="N339" s="63" t="s">
        <v>2859</v>
      </c>
    </row>
    <row r="340" spans="1:14" s="19" customFormat="1" ht="15.75">
      <c r="A340" s="107">
        <v>324</v>
      </c>
      <c r="B340" s="111">
        <v>3372</v>
      </c>
      <c r="C340" s="76" t="s">
        <v>4317</v>
      </c>
      <c r="D340" s="76"/>
      <c r="E340" s="158" t="s">
        <v>1663</v>
      </c>
      <c r="F340" s="49" t="s">
        <v>2697</v>
      </c>
      <c r="G340" s="113" t="str">
        <f t="shared" si="22"/>
        <v>фото</v>
      </c>
      <c r="H340" s="63">
        <f t="shared" si="23"/>
      </c>
      <c r="I340" s="80" t="s">
        <v>2698</v>
      </c>
      <c r="J340" s="63" t="s">
        <v>2326</v>
      </c>
      <c r="K340" s="78">
        <v>10</v>
      </c>
      <c r="L340" s="110">
        <v>21</v>
      </c>
      <c r="M340" s="112"/>
      <c r="N340" s="63"/>
    </row>
    <row r="341" spans="1:14" s="19" customFormat="1" ht="15.75">
      <c r="A341" s="107">
        <v>325</v>
      </c>
      <c r="B341" s="111">
        <v>1398</v>
      </c>
      <c r="C341" s="76" t="s">
        <v>4318</v>
      </c>
      <c r="D341" s="76"/>
      <c r="E341" s="158" t="s">
        <v>1663</v>
      </c>
      <c r="F341" s="49" t="s">
        <v>2699</v>
      </c>
      <c r="G341" s="113" t="str">
        <f t="shared" si="22"/>
        <v>фото</v>
      </c>
      <c r="H341" s="63">
        <f t="shared" si="23"/>
      </c>
      <c r="I341" s="80" t="s">
        <v>2700</v>
      </c>
      <c r="J341" s="63" t="s">
        <v>2336</v>
      </c>
      <c r="K341" s="78">
        <v>10</v>
      </c>
      <c r="L341" s="110">
        <v>22</v>
      </c>
      <c r="M341" s="112"/>
      <c r="N341" s="63"/>
    </row>
    <row r="342" spans="1:14" ht="25.5">
      <c r="A342" s="107">
        <v>326</v>
      </c>
      <c r="B342" s="111">
        <v>936</v>
      </c>
      <c r="C342" s="76" t="s">
        <v>4319</v>
      </c>
      <c r="D342" s="76"/>
      <c r="E342" s="158" t="s">
        <v>1663</v>
      </c>
      <c r="F342" s="49" t="s">
        <v>2701</v>
      </c>
      <c r="G342" s="113" t="str">
        <f t="shared" si="22"/>
        <v>фото</v>
      </c>
      <c r="H342" s="63">
        <f t="shared" si="23"/>
      </c>
      <c r="I342" s="80" t="s">
        <v>2702</v>
      </c>
      <c r="J342" s="63" t="s">
        <v>2336</v>
      </c>
      <c r="K342" s="78">
        <v>10</v>
      </c>
      <c r="L342" s="110">
        <v>28</v>
      </c>
      <c r="M342" s="112"/>
      <c r="N342" s="63"/>
    </row>
    <row r="343" spans="1:14" s="19" customFormat="1" ht="25.5">
      <c r="A343" s="107">
        <v>353</v>
      </c>
      <c r="B343" s="111">
        <v>1555</v>
      </c>
      <c r="C343" s="76" t="s">
        <v>4352</v>
      </c>
      <c r="D343" s="76"/>
      <c r="E343" s="158" t="s">
        <v>1663</v>
      </c>
      <c r="F343" s="49" t="s">
        <v>2703</v>
      </c>
      <c r="G343" s="113" t="str">
        <f t="shared" si="22"/>
        <v>фото</v>
      </c>
      <c r="H343" s="63">
        <f t="shared" si="23"/>
      </c>
      <c r="I343" s="80" t="s">
        <v>2704</v>
      </c>
      <c r="J343" s="63" t="s">
        <v>2329</v>
      </c>
      <c r="K343" s="78">
        <v>10</v>
      </c>
      <c r="L343" s="110">
        <v>50</v>
      </c>
      <c r="M343" s="112"/>
      <c r="N343" s="63" t="s">
        <v>160</v>
      </c>
    </row>
    <row r="344" spans="1:14" s="19" customFormat="1" ht="25.5">
      <c r="A344" s="107">
        <v>322</v>
      </c>
      <c r="B344" s="111">
        <v>6799</v>
      </c>
      <c r="C344" s="76" t="s">
        <v>4315</v>
      </c>
      <c r="D344" s="76"/>
      <c r="E344" s="158" t="s">
        <v>1663</v>
      </c>
      <c r="F344" s="49" t="s">
        <v>484</v>
      </c>
      <c r="G344" s="113" t="str">
        <f t="shared" si="22"/>
        <v>фото</v>
      </c>
      <c r="H344" s="63">
        <f t="shared" si="23"/>
      </c>
      <c r="I344" s="80" t="s">
        <v>485</v>
      </c>
      <c r="J344" s="63" t="s">
        <v>2326</v>
      </c>
      <c r="K344" s="78">
        <v>10</v>
      </c>
      <c r="L344" s="110">
        <v>30</v>
      </c>
      <c r="M344" s="112"/>
      <c r="N344" s="63" t="s">
        <v>374</v>
      </c>
    </row>
    <row r="345" spans="1:14" s="19" customFormat="1" ht="15.75">
      <c r="A345" s="107">
        <v>323</v>
      </c>
      <c r="B345" s="111">
        <v>41</v>
      </c>
      <c r="C345" s="76" t="s">
        <v>4316</v>
      </c>
      <c r="D345" s="76"/>
      <c r="E345" s="158" t="s">
        <v>1663</v>
      </c>
      <c r="F345" s="49" t="s">
        <v>2705</v>
      </c>
      <c r="G345" s="113" t="str">
        <f t="shared" si="22"/>
        <v>фото</v>
      </c>
      <c r="H345" s="63">
        <f t="shared" si="23"/>
      </c>
      <c r="I345" s="80" t="s">
        <v>486</v>
      </c>
      <c r="J345" s="63" t="s">
        <v>2329</v>
      </c>
      <c r="K345" s="78">
        <v>10</v>
      </c>
      <c r="L345" s="110">
        <v>33</v>
      </c>
      <c r="M345" s="112"/>
      <c r="N345" s="63"/>
    </row>
    <row r="346" spans="1:14" ht="15.75">
      <c r="A346" s="107">
        <v>371</v>
      </c>
      <c r="B346" s="111">
        <v>2682</v>
      </c>
      <c r="C346" s="76" t="s">
        <v>4376</v>
      </c>
      <c r="D346" s="76"/>
      <c r="E346" s="158" t="s">
        <v>1663</v>
      </c>
      <c r="F346" s="49" t="s">
        <v>2706</v>
      </c>
      <c r="G346" s="113" t="str">
        <f t="shared" si="22"/>
        <v>фото</v>
      </c>
      <c r="H346" s="63">
        <f t="shared" si="23"/>
      </c>
      <c r="I346" s="80" t="s">
        <v>1601</v>
      </c>
      <c r="J346" s="63" t="s">
        <v>2329</v>
      </c>
      <c r="K346" s="78">
        <v>10</v>
      </c>
      <c r="L346" s="110">
        <v>26</v>
      </c>
      <c r="M346" s="112"/>
      <c r="N346" s="63"/>
    </row>
    <row r="347" spans="1:14" ht="15.75">
      <c r="A347" s="107">
        <v>327</v>
      </c>
      <c r="B347" s="111">
        <v>3381</v>
      </c>
      <c r="C347" s="83" t="s">
        <v>4320</v>
      </c>
      <c r="D347" s="83"/>
      <c r="E347" s="159" t="s">
        <v>1663</v>
      </c>
      <c r="F347" s="160" t="s">
        <v>487</v>
      </c>
      <c r="G347" s="113" t="str">
        <f aca="true" t="shared" si="24" ref="G347:G378">HYPERLINK("http://www.gardenbulbs.ru/images/summer_CL/Tulip/"&amp;C347&amp;".jpg","фото")</f>
        <v>фото</v>
      </c>
      <c r="H347" s="63">
        <f aca="true" t="shared" si="25" ref="H347:H378">IF(D347&gt;0,HYPERLINK("http://www.gardenbulbs.ru/images/summer_CL/Tulip/"&amp;D347&amp;".jpg","фото2"),"")</f>
      </c>
      <c r="I347" s="80" t="s">
        <v>1705</v>
      </c>
      <c r="J347" s="84" t="s">
        <v>2329</v>
      </c>
      <c r="K347" s="82">
        <v>10</v>
      </c>
      <c r="L347" s="110">
        <v>24</v>
      </c>
      <c r="M347" s="112"/>
      <c r="N347" s="63"/>
    </row>
    <row r="348" spans="1:14" ht="15.75">
      <c r="A348" s="107">
        <v>328</v>
      </c>
      <c r="B348" s="111">
        <v>6803</v>
      </c>
      <c r="C348" s="76" t="s">
        <v>4321</v>
      </c>
      <c r="D348" s="76"/>
      <c r="E348" s="158" t="s">
        <v>1663</v>
      </c>
      <c r="F348" s="49" t="s">
        <v>488</v>
      </c>
      <c r="G348" s="113" t="str">
        <f t="shared" si="24"/>
        <v>фото</v>
      </c>
      <c r="H348" s="63">
        <f t="shared" si="25"/>
      </c>
      <c r="I348" s="80" t="s">
        <v>1705</v>
      </c>
      <c r="J348" s="63" t="s">
        <v>2326</v>
      </c>
      <c r="K348" s="78">
        <v>10</v>
      </c>
      <c r="L348" s="110">
        <v>20</v>
      </c>
      <c r="M348" s="112"/>
      <c r="N348" s="63" t="s">
        <v>374</v>
      </c>
    </row>
    <row r="349" spans="1:14" s="19" customFormat="1" ht="38.25">
      <c r="A349" s="107">
        <v>329</v>
      </c>
      <c r="B349" s="111">
        <v>2476</v>
      </c>
      <c r="C349" s="76" t="s">
        <v>4322</v>
      </c>
      <c r="D349" s="76"/>
      <c r="E349" s="158" t="s">
        <v>1663</v>
      </c>
      <c r="F349" s="49" t="s">
        <v>2707</v>
      </c>
      <c r="G349" s="113" t="str">
        <f t="shared" si="24"/>
        <v>фото</v>
      </c>
      <c r="H349" s="63">
        <f t="shared" si="25"/>
      </c>
      <c r="I349" s="80" t="s">
        <v>489</v>
      </c>
      <c r="J349" s="63" t="s">
        <v>2336</v>
      </c>
      <c r="K349" s="78">
        <v>10</v>
      </c>
      <c r="L349" s="110">
        <v>39</v>
      </c>
      <c r="M349" s="112"/>
      <c r="N349" s="63"/>
    </row>
    <row r="350" spans="1:14" s="19" customFormat="1" ht="15.75">
      <c r="A350" s="107">
        <v>331</v>
      </c>
      <c r="B350" s="111">
        <v>1399</v>
      </c>
      <c r="C350" s="76" t="s">
        <v>4324</v>
      </c>
      <c r="D350" s="76"/>
      <c r="E350" s="158" t="s">
        <v>1663</v>
      </c>
      <c r="F350" s="49" t="s">
        <v>2708</v>
      </c>
      <c r="G350" s="113" t="str">
        <f t="shared" si="24"/>
        <v>фото</v>
      </c>
      <c r="H350" s="63">
        <f t="shared" si="25"/>
      </c>
      <c r="I350" s="80" t="s">
        <v>2450</v>
      </c>
      <c r="J350" s="63" t="s">
        <v>2336</v>
      </c>
      <c r="K350" s="78">
        <v>10</v>
      </c>
      <c r="L350" s="110">
        <v>25</v>
      </c>
      <c r="M350" s="112"/>
      <c r="N350" s="63"/>
    </row>
    <row r="351" spans="1:14" ht="25.5">
      <c r="A351" s="107">
        <v>330</v>
      </c>
      <c r="B351" s="111">
        <v>2478</v>
      </c>
      <c r="C351" s="76" t="s">
        <v>4323</v>
      </c>
      <c r="D351" s="76"/>
      <c r="E351" s="158" t="s">
        <v>1663</v>
      </c>
      <c r="F351" s="49" t="s">
        <v>2709</v>
      </c>
      <c r="G351" s="113" t="str">
        <f t="shared" si="24"/>
        <v>фото</v>
      </c>
      <c r="H351" s="63">
        <f t="shared" si="25"/>
      </c>
      <c r="I351" s="80" t="s">
        <v>490</v>
      </c>
      <c r="J351" s="63" t="s">
        <v>2336</v>
      </c>
      <c r="K351" s="78">
        <v>10</v>
      </c>
      <c r="L351" s="110">
        <v>38</v>
      </c>
      <c r="M351" s="112"/>
      <c r="N351" s="63"/>
    </row>
    <row r="352" spans="1:14" s="19" customFormat="1" ht="25.5">
      <c r="A352" s="107">
        <v>354</v>
      </c>
      <c r="B352" s="111">
        <v>7568</v>
      </c>
      <c r="C352" s="76" t="s">
        <v>4353</v>
      </c>
      <c r="D352" s="76"/>
      <c r="E352" s="158" t="s">
        <v>1663</v>
      </c>
      <c r="F352" s="49" t="s">
        <v>4354</v>
      </c>
      <c r="G352" s="113" t="str">
        <f t="shared" si="24"/>
        <v>фото</v>
      </c>
      <c r="H352" s="63">
        <f t="shared" si="25"/>
      </c>
      <c r="I352" s="80" t="s">
        <v>4355</v>
      </c>
      <c r="J352" s="63" t="s">
        <v>2326</v>
      </c>
      <c r="K352" s="78">
        <v>10</v>
      </c>
      <c r="L352" s="110">
        <v>43</v>
      </c>
      <c r="M352" s="112"/>
      <c r="N352" s="63" t="s">
        <v>2859</v>
      </c>
    </row>
    <row r="353" spans="1:14" s="19" customFormat="1" ht="15.75">
      <c r="A353" s="107">
        <v>355</v>
      </c>
      <c r="B353" s="111">
        <v>954</v>
      </c>
      <c r="C353" s="76" t="s">
        <v>4356</v>
      </c>
      <c r="D353" s="76"/>
      <c r="E353" s="158" t="s">
        <v>1663</v>
      </c>
      <c r="F353" s="49" t="s">
        <v>2710</v>
      </c>
      <c r="G353" s="113" t="str">
        <f t="shared" si="24"/>
        <v>фото</v>
      </c>
      <c r="H353" s="63">
        <f t="shared" si="25"/>
      </c>
      <c r="I353" s="80" t="s">
        <v>2711</v>
      </c>
      <c r="J353" s="63" t="s">
        <v>2336</v>
      </c>
      <c r="K353" s="78">
        <v>10</v>
      </c>
      <c r="L353" s="110">
        <v>25</v>
      </c>
      <c r="M353" s="112"/>
      <c r="N353" s="63"/>
    </row>
    <row r="354" spans="1:14" ht="25.5">
      <c r="A354" s="107">
        <v>356</v>
      </c>
      <c r="B354" s="111">
        <v>2814</v>
      </c>
      <c r="C354" s="76" t="s">
        <v>4357</v>
      </c>
      <c r="D354" s="76"/>
      <c r="E354" s="158" t="s">
        <v>1663</v>
      </c>
      <c r="F354" s="49" t="s">
        <v>2712</v>
      </c>
      <c r="G354" s="113" t="str">
        <f t="shared" si="24"/>
        <v>фото</v>
      </c>
      <c r="H354" s="63">
        <f t="shared" si="25"/>
      </c>
      <c r="I354" s="80" t="s">
        <v>491</v>
      </c>
      <c r="J354" s="63" t="s">
        <v>2336</v>
      </c>
      <c r="K354" s="78">
        <v>10</v>
      </c>
      <c r="L354" s="110">
        <v>40</v>
      </c>
      <c r="M354" s="112"/>
      <c r="N354" s="63"/>
    </row>
    <row r="355" spans="1:14" s="19" customFormat="1" ht="15.75">
      <c r="A355" s="107">
        <v>357</v>
      </c>
      <c r="B355" s="111">
        <v>3390</v>
      </c>
      <c r="C355" s="76" t="s">
        <v>4358</v>
      </c>
      <c r="D355" s="76"/>
      <c r="E355" s="158" t="s">
        <v>1663</v>
      </c>
      <c r="F355" s="49" t="s">
        <v>2713</v>
      </c>
      <c r="G355" s="113" t="str">
        <f t="shared" si="24"/>
        <v>фото</v>
      </c>
      <c r="H355" s="63">
        <f t="shared" si="25"/>
      </c>
      <c r="I355" s="80" t="s">
        <v>1688</v>
      </c>
      <c r="J355" s="63" t="s">
        <v>2326</v>
      </c>
      <c r="K355" s="78">
        <v>10</v>
      </c>
      <c r="L355" s="110">
        <v>24</v>
      </c>
      <c r="M355" s="112"/>
      <c r="N355" s="63"/>
    </row>
    <row r="356" spans="1:14" ht="38.25">
      <c r="A356" s="107">
        <v>358</v>
      </c>
      <c r="B356" s="111">
        <v>7569</v>
      </c>
      <c r="C356" s="76" t="s">
        <v>4359</v>
      </c>
      <c r="D356" s="76"/>
      <c r="E356" s="158" t="s">
        <v>1663</v>
      </c>
      <c r="F356" s="49" t="s">
        <v>4360</v>
      </c>
      <c r="G356" s="113" t="str">
        <f t="shared" si="24"/>
        <v>фото</v>
      </c>
      <c r="H356" s="63">
        <f t="shared" si="25"/>
      </c>
      <c r="I356" s="80" t="s">
        <v>4361</v>
      </c>
      <c r="J356" s="63" t="s">
        <v>2329</v>
      </c>
      <c r="K356" s="78">
        <v>10</v>
      </c>
      <c r="L356" s="110">
        <v>29</v>
      </c>
      <c r="M356" s="112"/>
      <c r="N356" s="63" t="s">
        <v>2859</v>
      </c>
    </row>
    <row r="357" spans="1:14" ht="25.5">
      <c r="A357" s="107">
        <v>361</v>
      </c>
      <c r="B357" s="111">
        <v>1295</v>
      </c>
      <c r="C357" s="76" t="s">
        <v>4364</v>
      </c>
      <c r="D357" s="76"/>
      <c r="E357" s="158" t="s">
        <v>1663</v>
      </c>
      <c r="F357" s="49" t="s">
        <v>2715</v>
      </c>
      <c r="G357" s="113" t="str">
        <f t="shared" si="24"/>
        <v>фото</v>
      </c>
      <c r="H357" s="63">
        <f t="shared" si="25"/>
      </c>
      <c r="I357" s="80" t="s">
        <v>492</v>
      </c>
      <c r="J357" s="63" t="s">
        <v>2329</v>
      </c>
      <c r="K357" s="78">
        <v>10</v>
      </c>
      <c r="L357" s="110">
        <v>34</v>
      </c>
      <c r="M357" s="112"/>
      <c r="N357" s="63" t="s">
        <v>160</v>
      </c>
    </row>
    <row r="358" spans="1:14" ht="15.75">
      <c r="A358" s="107">
        <v>360</v>
      </c>
      <c r="B358" s="111">
        <v>1401</v>
      </c>
      <c r="C358" s="76" t="s">
        <v>4363</v>
      </c>
      <c r="D358" s="76"/>
      <c r="E358" s="158" t="s">
        <v>1663</v>
      </c>
      <c r="F358" s="49" t="s">
        <v>2714</v>
      </c>
      <c r="G358" s="113" t="str">
        <f t="shared" si="24"/>
        <v>фото</v>
      </c>
      <c r="H358" s="63">
        <f t="shared" si="25"/>
      </c>
      <c r="I358" s="80" t="s">
        <v>2391</v>
      </c>
      <c r="J358" s="63" t="s">
        <v>2336</v>
      </c>
      <c r="K358" s="78">
        <v>10</v>
      </c>
      <c r="L358" s="110">
        <v>25</v>
      </c>
      <c r="M358" s="112"/>
      <c r="N358" s="63"/>
    </row>
    <row r="359" spans="1:14" ht="15.75">
      <c r="A359" s="107">
        <v>362</v>
      </c>
      <c r="B359" s="111">
        <v>7570</v>
      </c>
      <c r="C359" s="76" t="s">
        <v>4365</v>
      </c>
      <c r="D359" s="76"/>
      <c r="E359" s="158" t="s">
        <v>1663</v>
      </c>
      <c r="F359" s="49" t="s">
        <v>4366</v>
      </c>
      <c r="G359" s="113" t="str">
        <f t="shared" si="24"/>
        <v>фото</v>
      </c>
      <c r="H359" s="63">
        <f t="shared" si="25"/>
      </c>
      <c r="I359" s="80" t="s">
        <v>4367</v>
      </c>
      <c r="J359" s="63" t="s">
        <v>2326</v>
      </c>
      <c r="K359" s="78">
        <v>10</v>
      </c>
      <c r="L359" s="110">
        <v>33</v>
      </c>
      <c r="M359" s="112"/>
      <c r="N359" s="63" t="s">
        <v>2859</v>
      </c>
    </row>
    <row r="360" spans="1:14" ht="15.75">
      <c r="A360" s="107">
        <v>363</v>
      </c>
      <c r="B360" s="111">
        <v>2691</v>
      </c>
      <c r="C360" s="76" t="s">
        <v>4368</v>
      </c>
      <c r="D360" s="76"/>
      <c r="E360" s="158" t="s">
        <v>1663</v>
      </c>
      <c r="F360" s="49" t="s">
        <v>2716</v>
      </c>
      <c r="G360" s="113" t="str">
        <f t="shared" si="24"/>
        <v>фото</v>
      </c>
      <c r="H360" s="63">
        <f t="shared" si="25"/>
      </c>
      <c r="I360" s="80" t="s">
        <v>189</v>
      </c>
      <c r="J360" s="63" t="s">
        <v>2336</v>
      </c>
      <c r="K360" s="78">
        <v>10</v>
      </c>
      <c r="L360" s="110">
        <v>26</v>
      </c>
      <c r="M360" s="112"/>
      <c r="N360" s="63"/>
    </row>
    <row r="361" spans="1:14" s="19" customFormat="1" ht="25.5">
      <c r="A361" s="107">
        <v>359</v>
      </c>
      <c r="B361" s="111">
        <v>3408</v>
      </c>
      <c r="C361" s="76" t="s">
        <v>4362</v>
      </c>
      <c r="D361" s="76"/>
      <c r="E361" s="158" t="s">
        <v>1663</v>
      </c>
      <c r="F361" s="49" t="s">
        <v>2717</v>
      </c>
      <c r="G361" s="113" t="str">
        <f t="shared" si="24"/>
        <v>фото</v>
      </c>
      <c r="H361" s="63">
        <f t="shared" si="25"/>
      </c>
      <c r="I361" s="80" t="s">
        <v>2718</v>
      </c>
      <c r="J361" s="63" t="s">
        <v>2326</v>
      </c>
      <c r="K361" s="78">
        <v>10</v>
      </c>
      <c r="L361" s="110">
        <v>34</v>
      </c>
      <c r="M361" s="112"/>
      <c r="N361" s="63"/>
    </row>
    <row r="362" spans="1:14" ht="25.5">
      <c r="A362" s="107">
        <v>364</v>
      </c>
      <c r="B362" s="111">
        <v>6830</v>
      </c>
      <c r="C362" s="76" t="s">
        <v>4369</v>
      </c>
      <c r="D362" s="76"/>
      <c r="E362" s="158" t="s">
        <v>1663</v>
      </c>
      <c r="F362" s="49" t="s">
        <v>493</v>
      </c>
      <c r="G362" s="113" t="str">
        <f t="shared" si="24"/>
        <v>фото</v>
      </c>
      <c r="H362" s="63">
        <f t="shared" si="25"/>
      </c>
      <c r="I362" s="80" t="s">
        <v>494</v>
      </c>
      <c r="J362" s="63" t="s">
        <v>2326</v>
      </c>
      <c r="K362" s="78">
        <v>10</v>
      </c>
      <c r="L362" s="110">
        <v>32</v>
      </c>
      <c r="M362" s="112"/>
      <c r="N362" s="63" t="s">
        <v>374</v>
      </c>
    </row>
    <row r="363" spans="1:14" ht="25.5">
      <c r="A363" s="107">
        <v>366</v>
      </c>
      <c r="B363" s="111">
        <v>3411</v>
      </c>
      <c r="C363" s="76" t="s">
        <v>4371</v>
      </c>
      <c r="D363" s="76"/>
      <c r="E363" s="158" t="s">
        <v>1663</v>
      </c>
      <c r="F363" s="49" t="s">
        <v>2719</v>
      </c>
      <c r="G363" s="113" t="str">
        <f t="shared" si="24"/>
        <v>фото</v>
      </c>
      <c r="H363" s="63">
        <f t="shared" si="25"/>
      </c>
      <c r="I363" s="80" t="s">
        <v>495</v>
      </c>
      <c r="J363" s="63" t="s">
        <v>2329</v>
      </c>
      <c r="K363" s="78">
        <v>10</v>
      </c>
      <c r="L363" s="110">
        <v>34</v>
      </c>
      <c r="M363" s="112"/>
      <c r="N363" s="63"/>
    </row>
    <row r="364" spans="1:14" s="19" customFormat="1" ht="22.5">
      <c r="A364" s="107">
        <v>315</v>
      </c>
      <c r="B364" s="111">
        <v>7564</v>
      </c>
      <c r="C364" s="76" t="s">
        <v>4304</v>
      </c>
      <c r="D364" s="76" t="s">
        <v>4305</v>
      </c>
      <c r="E364" s="158" t="s">
        <v>1663</v>
      </c>
      <c r="F364" s="49" t="s">
        <v>4306</v>
      </c>
      <c r="G364" s="113" t="str">
        <f t="shared" si="24"/>
        <v>фото</v>
      </c>
      <c r="H364" s="63" t="str">
        <f t="shared" si="25"/>
        <v>фото2</v>
      </c>
      <c r="I364" s="80" t="s">
        <v>4307</v>
      </c>
      <c r="J364" s="63" t="s">
        <v>2351</v>
      </c>
      <c r="K364" s="78">
        <v>10</v>
      </c>
      <c r="L364" s="110">
        <v>37</v>
      </c>
      <c r="M364" s="112"/>
      <c r="N364" s="63" t="s">
        <v>2859</v>
      </c>
    </row>
    <row r="365" spans="1:14" ht="15.75">
      <c r="A365" s="107">
        <v>368</v>
      </c>
      <c r="B365" s="111">
        <v>3416</v>
      </c>
      <c r="C365" s="76" t="s">
        <v>4373</v>
      </c>
      <c r="D365" s="76"/>
      <c r="E365" s="158" t="s">
        <v>1663</v>
      </c>
      <c r="F365" s="49" t="s">
        <v>2720</v>
      </c>
      <c r="G365" s="113" t="str">
        <f t="shared" si="24"/>
        <v>фото</v>
      </c>
      <c r="H365" s="63">
        <f t="shared" si="25"/>
      </c>
      <c r="I365" s="80" t="s">
        <v>2721</v>
      </c>
      <c r="J365" s="63" t="s">
        <v>2329</v>
      </c>
      <c r="K365" s="78">
        <v>10</v>
      </c>
      <c r="L365" s="110">
        <v>25</v>
      </c>
      <c r="M365" s="112"/>
      <c r="N365" s="63"/>
    </row>
    <row r="366" spans="1:14" s="19" customFormat="1" ht="15.75">
      <c r="A366" s="107">
        <v>367</v>
      </c>
      <c r="B366" s="111">
        <v>2486</v>
      </c>
      <c r="C366" s="76" t="s">
        <v>4372</v>
      </c>
      <c r="D366" s="76"/>
      <c r="E366" s="158" t="s">
        <v>1663</v>
      </c>
      <c r="F366" s="49" t="s">
        <v>2722</v>
      </c>
      <c r="G366" s="113" t="str">
        <f t="shared" si="24"/>
        <v>фото</v>
      </c>
      <c r="H366" s="63">
        <f t="shared" si="25"/>
      </c>
      <c r="I366" s="80" t="s">
        <v>2723</v>
      </c>
      <c r="J366" s="63" t="s">
        <v>2336</v>
      </c>
      <c r="K366" s="78">
        <v>10</v>
      </c>
      <c r="L366" s="110">
        <v>22</v>
      </c>
      <c r="M366" s="112"/>
      <c r="N366" s="63"/>
    </row>
    <row r="367" spans="1:14" ht="25.5">
      <c r="A367" s="107">
        <v>369</v>
      </c>
      <c r="B367" s="111">
        <v>6835</v>
      </c>
      <c r="C367" s="76" t="s">
        <v>4374</v>
      </c>
      <c r="D367" s="76"/>
      <c r="E367" s="159" t="s">
        <v>1663</v>
      </c>
      <c r="F367" s="49" t="s">
        <v>496</v>
      </c>
      <c r="G367" s="113" t="str">
        <f t="shared" si="24"/>
        <v>фото</v>
      </c>
      <c r="H367" s="63">
        <f t="shared" si="25"/>
      </c>
      <c r="I367" s="80" t="s">
        <v>497</v>
      </c>
      <c r="J367" s="63" t="s">
        <v>2326</v>
      </c>
      <c r="K367" s="82">
        <v>10</v>
      </c>
      <c r="L367" s="110">
        <v>33</v>
      </c>
      <c r="M367" s="112"/>
      <c r="N367" s="63" t="s">
        <v>374</v>
      </c>
    </row>
    <row r="368" spans="1:14" s="19" customFormat="1" ht="38.25">
      <c r="A368" s="107">
        <v>370</v>
      </c>
      <c r="B368" s="111">
        <v>955</v>
      </c>
      <c r="C368" s="83" t="s">
        <v>4375</v>
      </c>
      <c r="D368" s="83"/>
      <c r="E368" s="159" t="s">
        <v>1663</v>
      </c>
      <c r="F368" s="160" t="s">
        <v>2724</v>
      </c>
      <c r="G368" s="113" t="str">
        <f t="shared" si="24"/>
        <v>фото</v>
      </c>
      <c r="H368" s="63">
        <f t="shared" si="25"/>
      </c>
      <c r="I368" s="80" t="s">
        <v>498</v>
      </c>
      <c r="J368" s="84" t="s">
        <v>2336</v>
      </c>
      <c r="K368" s="82">
        <v>10</v>
      </c>
      <c r="L368" s="110">
        <v>37</v>
      </c>
      <c r="M368" s="112"/>
      <c r="N368" s="63"/>
    </row>
    <row r="369" spans="1:14" ht="15.75">
      <c r="A369" s="107">
        <v>372</v>
      </c>
      <c r="B369" s="111">
        <v>3430</v>
      </c>
      <c r="C369" s="76" t="s">
        <v>4377</v>
      </c>
      <c r="D369" s="76"/>
      <c r="E369" s="158" t="s">
        <v>1663</v>
      </c>
      <c r="F369" s="49" t="s">
        <v>2725</v>
      </c>
      <c r="G369" s="113" t="str">
        <f t="shared" si="24"/>
        <v>фото</v>
      </c>
      <c r="H369" s="63">
        <f t="shared" si="25"/>
      </c>
      <c r="I369" s="80" t="s">
        <v>2726</v>
      </c>
      <c r="J369" s="63" t="s">
        <v>2329</v>
      </c>
      <c r="K369" s="78">
        <v>10</v>
      </c>
      <c r="L369" s="110">
        <v>25</v>
      </c>
      <c r="M369" s="112"/>
      <c r="N369" s="63"/>
    </row>
    <row r="370" spans="1:14" ht="15.75">
      <c r="A370" s="107">
        <v>373</v>
      </c>
      <c r="B370" s="111">
        <v>3440</v>
      </c>
      <c r="C370" s="76" t="s">
        <v>4378</v>
      </c>
      <c r="D370" s="76"/>
      <c r="E370" s="158" t="s">
        <v>1663</v>
      </c>
      <c r="F370" s="49" t="s">
        <v>2728</v>
      </c>
      <c r="G370" s="113" t="str">
        <f t="shared" si="24"/>
        <v>фото</v>
      </c>
      <c r="H370" s="63">
        <f t="shared" si="25"/>
      </c>
      <c r="I370" s="80" t="s">
        <v>2729</v>
      </c>
      <c r="J370" s="63" t="s">
        <v>2329</v>
      </c>
      <c r="K370" s="78">
        <v>10</v>
      </c>
      <c r="L370" s="110">
        <v>34</v>
      </c>
      <c r="M370" s="112"/>
      <c r="N370" s="63"/>
    </row>
    <row r="371" spans="1:14" ht="15.75">
      <c r="A371" s="107">
        <v>365</v>
      </c>
      <c r="B371" s="111">
        <v>1793</v>
      </c>
      <c r="C371" s="76" t="s">
        <v>4370</v>
      </c>
      <c r="D371" s="76"/>
      <c r="E371" s="158" t="s">
        <v>1663</v>
      </c>
      <c r="F371" s="49" t="s">
        <v>2730</v>
      </c>
      <c r="G371" s="113" t="str">
        <f t="shared" si="24"/>
        <v>фото</v>
      </c>
      <c r="H371" s="63">
        <f t="shared" si="25"/>
      </c>
      <c r="I371" s="94" t="s">
        <v>924</v>
      </c>
      <c r="J371" s="63" t="s">
        <v>2329</v>
      </c>
      <c r="K371" s="78">
        <v>10</v>
      </c>
      <c r="L371" s="110">
        <v>38</v>
      </c>
      <c r="M371" s="112"/>
      <c r="N371" s="63"/>
    </row>
    <row r="372" spans="1:14" s="19" customFormat="1" ht="15.75">
      <c r="A372" s="107">
        <v>375</v>
      </c>
      <c r="B372" s="111">
        <v>7571</v>
      </c>
      <c r="C372" s="76" t="s">
        <v>4380</v>
      </c>
      <c r="D372" s="76"/>
      <c r="E372" s="159" t="s">
        <v>1663</v>
      </c>
      <c r="F372" s="49" t="s">
        <v>4381</v>
      </c>
      <c r="G372" s="113" t="str">
        <f t="shared" si="24"/>
        <v>фото</v>
      </c>
      <c r="H372" s="63">
        <f t="shared" si="25"/>
      </c>
      <c r="I372" s="80" t="s">
        <v>924</v>
      </c>
      <c r="J372" s="63" t="s">
        <v>2329</v>
      </c>
      <c r="K372" s="82">
        <v>10</v>
      </c>
      <c r="L372" s="110">
        <v>21</v>
      </c>
      <c r="M372" s="112"/>
      <c r="N372" s="63" t="s">
        <v>2859</v>
      </c>
    </row>
    <row r="373" spans="1:14" s="19" customFormat="1" ht="15.75">
      <c r="A373" s="107">
        <v>374</v>
      </c>
      <c r="B373" s="111">
        <v>2495</v>
      </c>
      <c r="C373" s="76" t="s">
        <v>4379</v>
      </c>
      <c r="D373" s="76"/>
      <c r="E373" s="158" t="s">
        <v>1663</v>
      </c>
      <c r="F373" s="49" t="s">
        <v>2731</v>
      </c>
      <c r="G373" s="113" t="str">
        <f t="shared" si="24"/>
        <v>фото</v>
      </c>
      <c r="H373" s="63">
        <f t="shared" si="25"/>
      </c>
      <c r="I373" s="80" t="s">
        <v>1635</v>
      </c>
      <c r="J373" s="63" t="s">
        <v>2336</v>
      </c>
      <c r="K373" s="78">
        <v>10</v>
      </c>
      <c r="L373" s="110">
        <v>23</v>
      </c>
      <c r="M373" s="112"/>
      <c r="N373" s="63"/>
    </row>
    <row r="374" spans="1:14" ht="25.5">
      <c r="A374" s="107">
        <v>376</v>
      </c>
      <c r="B374" s="111">
        <v>2996</v>
      </c>
      <c r="C374" s="76" t="s">
        <v>4382</v>
      </c>
      <c r="D374" s="76"/>
      <c r="E374" s="158" t="s">
        <v>1663</v>
      </c>
      <c r="F374" s="49" t="s">
        <v>2732</v>
      </c>
      <c r="G374" s="113" t="str">
        <f t="shared" si="24"/>
        <v>фото</v>
      </c>
      <c r="H374" s="63">
        <f t="shared" si="25"/>
      </c>
      <c r="I374" s="94" t="s">
        <v>2733</v>
      </c>
      <c r="J374" s="63" t="s">
        <v>2336</v>
      </c>
      <c r="K374" s="78">
        <v>10</v>
      </c>
      <c r="L374" s="110">
        <v>43</v>
      </c>
      <c r="M374" s="112"/>
      <c r="N374" s="63"/>
    </row>
    <row r="375" spans="1:14" s="19" customFormat="1" ht="25.5">
      <c r="A375" s="107">
        <v>377</v>
      </c>
      <c r="B375" s="111">
        <v>3448</v>
      </c>
      <c r="C375" s="76" t="s">
        <v>4383</v>
      </c>
      <c r="D375" s="76"/>
      <c r="E375" s="158" t="s">
        <v>1663</v>
      </c>
      <c r="F375" s="49" t="s">
        <v>2734</v>
      </c>
      <c r="G375" s="113" t="str">
        <f t="shared" si="24"/>
        <v>фото</v>
      </c>
      <c r="H375" s="63">
        <f t="shared" si="25"/>
      </c>
      <c r="I375" s="80" t="s">
        <v>499</v>
      </c>
      <c r="J375" s="63" t="s">
        <v>2329</v>
      </c>
      <c r="K375" s="78">
        <v>10</v>
      </c>
      <c r="L375" s="110">
        <v>26</v>
      </c>
      <c r="M375" s="112"/>
      <c r="N375" s="63"/>
    </row>
    <row r="376" spans="1:14" ht="15.75">
      <c r="A376" s="107">
        <v>336</v>
      </c>
      <c r="B376" s="111">
        <v>2500</v>
      </c>
      <c r="C376" s="76" t="s">
        <v>4329</v>
      </c>
      <c r="D376" s="76"/>
      <c r="E376" s="158" t="s">
        <v>1663</v>
      </c>
      <c r="F376" s="49" t="s">
        <v>2735</v>
      </c>
      <c r="G376" s="113" t="str">
        <f t="shared" si="24"/>
        <v>фото</v>
      </c>
      <c r="H376" s="63">
        <f t="shared" si="25"/>
      </c>
      <c r="I376" s="90" t="s">
        <v>2736</v>
      </c>
      <c r="J376" s="63" t="s">
        <v>2336</v>
      </c>
      <c r="K376" s="78">
        <v>10</v>
      </c>
      <c r="L376" s="110">
        <v>21</v>
      </c>
      <c r="M376" s="112"/>
      <c r="N376" s="63"/>
    </row>
    <row r="377" spans="1:14" s="19" customFormat="1" ht="15.75">
      <c r="A377" s="107">
        <v>338</v>
      </c>
      <c r="B377" s="111">
        <v>3457</v>
      </c>
      <c r="C377" s="76" t="s">
        <v>4331</v>
      </c>
      <c r="D377" s="76"/>
      <c r="E377" s="158" t="s">
        <v>1663</v>
      </c>
      <c r="F377" s="49" t="s">
        <v>2737</v>
      </c>
      <c r="G377" s="113" t="str">
        <f t="shared" si="24"/>
        <v>фото</v>
      </c>
      <c r="H377" s="63">
        <f t="shared" si="25"/>
      </c>
      <c r="I377" s="80" t="s">
        <v>2738</v>
      </c>
      <c r="J377" s="63" t="s">
        <v>2329</v>
      </c>
      <c r="K377" s="78">
        <v>10</v>
      </c>
      <c r="L377" s="110">
        <v>24</v>
      </c>
      <c r="M377" s="112"/>
      <c r="N377" s="63"/>
    </row>
    <row r="378" spans="1:14" s="19" customFormat="1" ht="25.5">
      <c r="A378" s="107">
        <v>339</v>
      </c>
      <c r="B378" s="111">
        <v>3461</v>
      </c>
      <c r="C378" s="76" t="s">
        <v>4332</v>
      </c>
      <c r="D378" s="76"/>
      <c r="E378" s="158" t="s">
        <v>1663</v>
      </c>
      <c r="F378" s="49" t="s">
        <v>2739</v>
      </c>
      <c r="G378" s="113" t="str">
        <f t="shared" si="24"/>
        <v>фото</v>
      </c>
      <c r="H378" s="63">
        <f t="shared" si="25"/>
      </c>
      <c r="I378" s="80" t="s">
        <v>2740</v>
      </c>
      <c r="J378" s="63" t="s">
        <v>2329</v>
      </c>
      <c r="K378" s="78">
        <v>10</v>
      </c>
      <c r="L378" s="110">
        <v>33</v>
      </c>
      <c r="M378" s="112"/>
      <c r="N378" s="63"/>
    </row>
    <row r="379" spans="1:14" s="19" customFormat="1" ht="15.75">
      <c r="A379" s="107">
        <v>341</v>
      </c>
      <c r="B379" s="111">
        <v>3464</v>
      </c>
      <c r="C379" s="83" t="s">
        <v>4336</v>
      </c>
      <c r="D379" s="83"/>
      <c r="E379" s="159" t="s">
        <v>1663</v>
      </c>
      <c r="F379" s="160" t="s">
        <v>2741</v>
      </c>
      <c r="G379" s="113" t="str">
        <f aca="true" t="shared" si="26" ref="G379:G385">HYPERLINK("http://www.gardenbulbs.ru/images/summer_CL/Tulip/"&amp;C379&amp;".jpg","фото")</f>
        <v>фото</v>
      </c>
      <c r="H379" s="63">
        <f aca="true" t="shared" si="27" ref="H379:H385">IF(D379&gt;0,HYPERLINK("http://www.gardenbulbs.ru/images/summer_CL/Tulip/"&amp;D379&amp;".jpg","фото2"),"")</f>
      </c>
      <c r="I379" s="80" t="s">
        <v>2742</v>
      </c>
      <c r="J379" s="84" t="s">
        <v>2326</v>
      </c>
      <c r="K379" s="82">
        <v>10</v>
      </c>
      <c r="L379" s="110">
        <v>19</v>
      </c>
      <c r="M379" s="112"/>
      <c r="N379" s="63"/>
    </row>
    <row r="380" spans="1:14" s="19" customFormat="1" ht="15.75">
      <c r="A380" s="107">
        <v>337</v>
      </c>
      <c r="B380" s="111">
        <v>3466</v>
      </c>
      <c r="C380" s="76" t="s">
        <v>4330</v>
      </c>
      <c r="D380" s="76"/>
      <c r="E380" s="158" t="s">
        <v>1663</v>
      </c>
      <c r="F380" s="49" t="s">
        <v>2743</v>
      </c>
      <c r="G380" s="113" t="str">
        <f t="shared" si="26"/>
        <v>фото</v>
      </c>
      <c r="H380" s="63">
        <f t="shared" si="27"/>
      </c>
      <c r="I380" s="80" t="s">
        <v>2744</v>
      </c>
      <c r="J380" s="63" t="s">
        <v>2326</v>
      </c>
      <c r="K380" s="78">
        <v>10</v>
      </c>
      <c r="L380" s="110">
        <v>27</v>
      </c>
      <c r="M380" s="112"/>
      <c r="N380" s="63"/>
    </row>
    <row r="381" spans="1:14" s="19" customFormat="1" ht="25.5">
      <c r="A381" s="107">
        <v>346</v>
      </c>
      <c r="B381" s="111">
        <v>3469</v>
      </c>
      <c r="C381" s="76" t="s">
        <v>4344</v>
      </c>
      <c r="D381" s="76"/>
      <c r="E381" s="158" t="s">
        <v>1663</v>
      </c>
      <c r="F381" s="49" t="s">
        <v>2745</v>
      </c>
      <c r="G381" s="113" t="str">
        <f t="shared" si="26"/>
        <v>фото</v>
      </c>
      <c r="H381" s="63">
        <f t="shared" si="27"/>
      </c>
      <c r="I381" s="80" t="s">
        <v>2746</v>
      </c>
      <c r="J381" s="63" t="s">
        <v>2329</v>
      </c>
      <c r="K381" s="78">
        <v>10</v>
      </c>
      <c r="L381" s="110">
        <v>33</v>
      </c>
      <c r="M381" s="112"/>
      <c r="N381" s="63"/>
    </row>
    <row r="382" spans="1:14" s="19" customFormat="1" ht="15.75">
      <c r="A382" s="107">
        <v>348</v>
      </c>
      <c r="B382" s="111">
        <v>1400</v>
      </c>
      <c r="C382" s="76" t="s">
        <v>4346</v>
      </c>
      <c r="D382" s="76"/>
      <c r="E382" s="159" t="s">
        <v>1663</v>
      </c>
      <c r="F382" s="49" t="s">
        <v>2747</v>
      </c>
      <c r="G382" s="113" t="str">
        <f t="shared" si="26"/>
        <v>фото</v>
      </c>
      <c r="H382" s="63">
        <f t="shared" si="27"/>
      </c>
      <c r="I382" s="80" t="s">
        <v>924</v>
      </c>
      <c r="J382" s="63" t="s">
        <v>2336</v>
      </c>
      <c r="K382" s="82">
        <v>10</v>
      </c>
      <c r="L382" s="110">
        <v>26</v>
      </c>
      <c r="M382" s="112"/>
      <c r="N382" s="63"/>
    </row>
    <row r="383" spans="1:14" s="19" customFormat="1" ht="25.5">
      <c r="A383" s="107">
        <v>347</v>
      </c>
      <c r="B383" s="111">
        <v>2504</v>
      </c>
      <c r="C383" s="76" t="s">
        <v>4345</v>
      </c>
      <c r="D383" s="76"/>
      <c r="E383" s="158" t="s">
        <v>1663</v>
      </c>
      <c r="F383" s="49" t="s">
        <v>2748</v>
      </c>
      <c r="G383" s="113" t="str">
        <f t="shared" si="26"/>
        <v>фото</v>
      </c>
      <c r="H383" s="63">
        <f t="shared" si="27"/>
      </c>
      <c r="I383" s="80" t="s">
        <v>500</v>
      </c>
      <c r="J383" s="63" t="s">
        <v>2336</v>
      </c>
      <c r="K383" s="78">
        <v>10</v>
      </c>
      <c r="L383" s="110">
        <v>34</v>
      </c>
      <c r="M383" s="112"/>
      <c r="N383" s="63"/>
    </row>
    <row r="384" spans="1:14" ht="25.5">
      <c r="A384" s="107">
        <v>349</v>
      </c>
      <c r="B384" s="111">
        <v>2506</v>
      </c>
      <c r="C384" s="76" t="s">
        <v>4347</v>
      </c>
      <c r="D384" s="76"/>
      <c r="E384" s="158" t="s">
        <v>1663</v>
      </c>
      <c r="F384" s="49" t="s">
        <v>2749</v>
      </c>
      <c r="G384" s="113" t="str">
        <f t="shared" si="26"/>
        <v>фото</v>
      </c>
      <c r="H384" s="63">
        <f t="shared" si="27"/>
      </c>
      <c r="I384" s="80" t="s">
        <v>501</v>
      </c>
      <c r="J384" s="63" t="s">
        <v>2336</v>
      </c>
      <c r="K384" s="78">
        <v>10</v>
      </c>
      <c r="L384" s="110">
        <v>30</v>
      </c>
      <c r="M384" s="112"/>
      <c r="N384" s="63"/>
    </row>
    <row r="385" spans="1:14" s="19" customFormat="1" ht="15.75">
      <c r="A385" s="107">
        <v>335</v>
      </c>
      <c r="B385" s="111">
        <v>2512</v>
      </c>
      <c r="C385" s="76" t="s">
        <v>4328</v>
      </c>
      <c r="D385" s="76"/>
      <c r="E385" s="158" t="s">
        <v>1663</v>
      </c>
      <c r="F385" s="49" t="s">
        <v>2750</v>
      </c>
      <c r="G385" s="113" t="str">
        <f t="shared" si="26"/>
        <v>фото</v>
      </c>
      <c r="H385" s="63">
        <f t="shared" si="27"/>
      </c>
      <c r="I385" s="80" t="s">
        <v>486</v>
      </c>
      <c r="J385" s="63" t="s">
        <v>2336</v>
      </c>
      <c r="K385" s="78">
        <v>10</v>
      </c>
      <c r="L385" s="110">
        <v>43</v>
      </c>
      <c r="M385" s="112"/>
      <c r="N385" s="63"/>
    </row>
    <row r="386" spans="1:14" s="19" customFormat="1" ht="12.75">
      <c r="A386" s="107">
        <v>383</v>
      </c>
      <c r="B386" s="72"/>
      <c r="C386" s="72"/>
      <c r="D386" s="72"/>
      <c r="E386" s="114" t="s">
        <v>2751</v>
      </c>
      <c r="F386" s="162"/>
      <c r="G386" s="74"/>
      <c r="H386" s="74"/>
      <c r="I386" s="155"/>
      <c r="J386" s="74"/>
      <c r="K386" s="75"/>
      <c r="L386" s="75" t="e">
        <v>#DIV/0!</v>
      </c>
      <c r="M386" s="74"/>
      <c r="N386" s="74"/>
    </row>
    <row r="387" spans="1:14" ht="25.5">
      <c r="A387" s="107">
        <v>385</v>
      </c>
      <c r="B387" s="111">
        <v>1402</v>
      </c>
      <c r="C387" s="76" t="s">
        <v>4390</v>
      </c>
      <c r="D387" s="76"/>
      <c r="E387" s="158" t="s">
        <v>1663</v>
      </c>
      <c r="F387" s="49" t="s">
        <v>2752</v>
      </c>
      <c r="G387" s="113" t="str">
        <f aca="true" t="shared" si="28" ref="G387:G424">HYPERLINK("http://www.gardenbulbs.ru/images/summer_CL/Tulip/"&amp;C387&amp;".jpg","фото")</f>
        <v>фото</v>
      </c>
      <c r="H387" s="63">
        <f aca="true" t="shared" si="29" ref="H387:H424">IF(D387&gt;0,HYPERLINK("http://www.gardenbulbs.ru/images/summer_CL/Tulip/"&amp;D387&amp;".jpg","фото2"),"")</f>
      </c>
      <c r="I387" s="80" t="s">
        <v>2753</v>
      </c>
      <c r="J387" s="92" t="s">
        <v>2336</v>
      </c>
      <c r="K387" s="78">
        <v>10</v>
      </c>
      <c r="L387" s="110">
        <v>26</v>
      </c>
      <c r="M387" s="112"/>
      <c r="N387" s="63"/>
    </row>
    <row r="388" spans="1:14" ht="25.5">
      <c r="A388" s="107">
        <v>386</v>
      </c>
      <c r="B388" s="111">
        <v>42</v>
      </c>
      <c r="C388" s="76" t="s">
        <v>4391</v>
      </c>
      <c r="D388" s="76" t="s">
        <v>4392</v>
      </c>
      <c r="E388" s="158" t="s">
        <v>1663</v>
      </c>
      <c r="F388" s="49" t="s">
        <v>2754</v>
      </c>
      <c r="G388" s="113" t="str">
        <f t="shared" si="28"/>
        <v>фото</v>
      </c>
      <c r="H388" s="63" t="str">
        <f t="shared" si="29"/>
        <v>фото2</v>
      </c>
      <c r="I388" s="94" t="s">
        <v>2755</v>
      </c>
      <c r="J388" s="63" t="s">
        <v>2329</v>
      </c>
      <c r="K388" s="78">
        <v>5</v>
      </c>
      <c r="L388" s="110">
        <v>97</v>
      </c>
      <c r="M388" s="112"/>
      <c r="N388" s="63"/>
    </row>
    <row r="389" spans="1:14" s="19" customFormat="1" ht="15.75">
      <c r="A389" s="107">
        <v>387</v>
      </c>
      <c r="B389" s="111">
        <v>3329</v>
      </c>
      <c r="C389" s="83" t="s">
        <v>4393</v>
      </c>
      <c r="D389" s="83"/>
      <c r="E389" s="159" t="s">
        <v>1663</v>
      </c>
      <c r="F389" s="160" t="s">
        <v>2761</v>
      </c>
      <c r="G389" s="113" t="str">
        <f t="shared" si="28"/>
        <v>фото</v>
      </c>
      <c r="H389" s="63">
        <f t="shared" si="29"/>
      </c>
      <c r="I389" s="80" t="s">
        <v>2762</v>
      </c>
      <c r="J389" s="84" t="s">
        <v>2329</v>
      </c>
      <c r="K389" s="82">
        <v>10</v>
      </c>
      <c r="L389" s="110">
        <v>32</v>
      </c>
      <c r="M389" s="112"/>
      <c r="N389" s="63"/>
    </row>
    <row r="390" spans="1:14" s="19" customFormat="1" ht="15.75">
      <c r="A390" s="107">
        <v>388</v>
      </c>
      <c r="B390" s="111">
        <v>1403</v>
      </c>
      <c r="C390" s="76" t="s">
        <v>4394</v>
      </c>
      <c r="D390" s="76"/>
      <c r="E390" s="158" t="s">
        <v>1663</v>
      </c>
      <c r="F390" s="49" t="s">
        <v>2756</v>
      </c>
      <c r="G390" s="113" t="str">
        <f t="shared" si="28"/>
        <v>фото</v>
      </c>
      <c r="H390" s="63">
        <f t="shared" si="29"/>
      </c>
      <c r="I390" s="80" t="s">
        <v>2757</v>
      </c>
      <c r="J390" s="92" t="s">
        <v>2336</v>
      </c>
      <c r="K390" s="78">
        <v>10</v>
      </c>
      <c r="L390" s="110">
        <v>32</v>
      </c>
      <c r="M390" s="112"/>
      <c r="N390" s="63"/>
    </row>
    <row r="391" spans="1:14" ht="15.75">
      <c r="A391" s="107">
        <v>389</v>
      </c>
      <c r="B391" s="111">
        <v>1404</v>
      </c>
      <c r="C391" s="76" t="s">
        <v>4395</v>
      </c>
      <c r="D391" s="76"/>
      <c r="E391" s="158" t="s">
        <v>1663</v>
      </c>
      <c r="F391" s="49" t="s">
        <v>2758</v>
      </c>
      <c r="G391" s="113" t="str">
        <f t="shared" si="28"/>
        <v>фото</v>
      </c>
      <c r="H391" s="63">
        <f t="shared" si="29"/>
      </c>
      <c r="I391" s="80" t="s">
        <v>1684</v>
      </c>
      <c r="J391" s="63" t="s">
        <v>2336</v>
      </c>
      <c r="K391" s="78">
        <v>10</v>
      </c>
      <c r="L391" s="110">
        <v>28</v>
      </c>
      <c r="M391" s="112"/>
      <c r="N391" s="63"/>
    </row>
    <row r="392" spans="1:14" s="19" customFormat="1" ht="25.5">
      <c r="A392" s="107">
        <v>390</v>
      </c>
      <c r="B392" s="111">
        <v>2458</v>
      </c>
      <c r="C392" s="76" t="s">
        <v>4396</v>
      </c>
      <c r="D392" s="76"/>
      <c r="E392" s="158" t="s">
        <v>1663</v>
      </c>
      <c r="F392" s="49" t="s">
        <v>2759</v>
      </c>
      <c r="G392" s="113" t="str">
        <f t="shared" si="28"/>
        <v>фото</v>
      </c>
      <c r="H392" s="63">
        <f t="shared" si="29"/>
      </c>
      <c r="I392" s="80" t="s">
        <v>2760</v>
      </c>
      <c r="J392" s="63" t="s">
        <v>2336</v>
      </c>
      <c r="K392" s="78">
        <v>10</v>
      </c>
      <c r="L392" s="110">
        <v>21</v>
      </c>
      <c r="M392" s="112"/>
      <c r="N392" s="63"/>
    </row>
    <row r="393" spans="1:14" s="19" customFormat="1" ht="15.75">
      <c r="A393" s="107">
        <v>391</v>
      </c>
      <c r="B393" s="111">
        <v>1405</v>
      </c>
      <c r="C393" s="76" t="s">
        <v>4397</v>
      </c>
      <c r="D393" s="76"/>
      <c r="E393" s="158" t="s">
        <v>1663</v>
      </c>
      <c r="F393" s="49" t="s">
        <v>2763</v>
      </c>
      <c r="G393" s="113" t="str">
        <f t="shared" si="28"/>
        <v>фото</v>
      </c>
      <c r="H393" s="63">
        <f t="shared" si="29"/>
      </c>
      <c r="I393" s="80" t="s">
        <v>2764</v>
      </c>
      <c r="J393" s="63" t="s">
        <v>2329</v>
      </c>
      <c r="K393" s="78">
        <v>10</v>
      </c>
      <c r="L393" s="110">
        <v>21</v>
      </c>
      <c r="M393" s="112"/>
      <c r="N393" s="63"/>
    </row>
    <row r="394" spans="1:14" ht="15.75">
      <c r="A394" s="107">
        <v>417</v>
      </c>
      <c r="B394" s="111">
        <v>2460</v>
      </c>
      <c r="C394" s="76" t="s">
        <v>4440</v>
      </c>
      <c r="D394" s="76"/>
      <c r="E394" s="158" t="s">
        <v>1663</v>
      </c>
      <c r="F394" s="49" t="s">
        <v>2765</v>
      </c>
      <c r="G394" s="113" t="str">
        <f t="shared" si="28"/>
        <v>фото</v>
      </c>
      <c r="H394" s="63">
        <f t="shared" si="29"/>
      </c>
      <c r="I394" s="80" t="s">
        <v>2766</v>
      </c>
      <c r="J394" s="92" t="s">
        <v>2329</v>
      </c>
      <c r="K394" s="78">
        <v>10</v>
      </c>
      <c r="L394" s="110">
        <v>44</v>
      </c>
      <c r="M394" s="112"/>
      <c r="N394" s="63"/>
    </row>
    <row r="395" spans="1:14" s="19" customFormat="1" ht="25.5">
      <c r="A395" s="107">
        <v>418</v>
      </c>
      <c r="B395" s="111">
        <v>6849</v>
      </c>
      <c r="C395" s="76" t="s">
        <v>4441</v>
      </c>
      <c r="D395" s="76"/>
      <c r="E395" s="158" t="s">
        <v>1663</v>
      </c>
      <c r="F395" s="49" t="s">
        <v>502</v>
      </c>
      <c r="G395" s="113" t="str">
        <f t="shared" si="28"/>
        <v>фото</v>
      </c>
      <c r="H395" s="63">
        <f t="shared" si="29"/>
      </c>
      <c r="I395" s="80" t="s">
        <v>503</v>
      </c>
      <c r="J395" s="92" t="s">
        <v>2329</v>
      </c>
      <c r="K395" s="78">
        <v>10</v>
      </c>
      <c r="L395" s="110">
        <v>45</v>
      </c>
      <c r="M395" s="112"/>
      <c r="N395" s="63" t="s">
        <v>374</v>
      </c>
    </row>
    <row r="396" spans="1:14" s="19" customFormat="1" ht="22.5">
      <c r="A396" s="107">
        <v>416</v>
      </c>
      <c r="B396" s="111">
        <v>6848</v>
      </c>
      <c r="C396" s="76" t="s">
        <v>4438</v>
      </c>
      <c r="D396" s="76" t="s">
        <v>4439</v>
      </c>
      <c r="E396" s="158" t="s">
        <v>1663</v>
      </c>
      <c r="F396" s="49" t="s">
        <v>504</v>
      </c>
      <c r="G396" s="113" t="str">
        <f t="shared" si="28"/>
        <v>фото</v>
      </c>
      <c r="H396" s="63" t="str">
        <f t="shared" si="29"/>
        <v>фото2</v>
      </c>
      <c r="I396" s="80" t="s">
        <v>505</v>
      </c>
      <c r="J396" s="92" t="s">
        <v>2336</v>
      </c>
      <c r="K396" s="78">
        <v>10</v>
      </c>
      <c r="L396" s="110">
        <v>34</v>
      </c>
      <c r="M396" s="112"/>
      <c r="N396" s="63" t="s">
        <v>374</v>
      </c>
    </row>
    <row r="397" spans="1:14" s="19" customFormat="1" ht="25.5">
      <c r="A397" s="107">
        <v>398</v>
      </c>
      <c r="B397" s="111">
        <v>6815</v>
      </c>
      <c r="C397" s="76" t="s">
        <v>4407</v>
      </c>
      <c r="D397" s="76"/>
      <c r="E397" s="158" t="s">
        <v>1663</v>
      </c>
      <c r="F397" s="49" t="s">
        <v>506</v>
      </c>
      <c r="G397" s="113" t="str">
        <f t="shared" si="28"/>
        <v>фото</v>
      </c>
      <c r="H397" s="63">
        <f t="shared" si="29"/>
      </c>
      <c r="I397" s="80" t="s">
        <v>507</v>
      </c>
      <c r="J397" s="92" t="s">
        <v>2336</v>
      </c>
      <c r="K397" s="78">
        <v>10</v>
      </c>
      <c r="L397" s="110">
        <v>43</v>
      </c>
      <c r="M397" s="112"/>
      <c r="N397" s="63" t="s">
        <v>374</v>
      </c>
    </row>
    <row r="398" spans="1:14" s="19" customFormat="1" ht="25.5">
      <c r="A398" s="107">
        <v>399</v>
      </c>
      <c r="B398" s="111">
        <v>3343</v>
      </c>
      <c r="C398" s="76" t="s">
        <v>4408</v>
      </c>
      <c r="D398" s="76"/>
      <c r="E398" s="158" t="s">
        <v>1663</v>
      </c>
      <c r="F398" s="49" t="s">
        <v>2767</v>
      </c>
      <c r="G398" s="113" t="str">
        <f t="shared" si="28"/>
        <v>фото</v>
      </c>
      <c r="H398" s="63">
        <f t="shared" si="29"/>
      </c>
      <c r="I398" s="80" t="s">
        <v>2768</v>
      </c>
      <c r="J398" s="92" t="s">
        <v>2336</v>
      </c>
      <c r="K398" s="78">
        <v>10</v>
      </c>
      <c r="L398" s="110">
        <v>45</v>
      </c>
      <c r="M398" s="112"/>
      <c r="N398" s="63"/>
    </row>
    <row r="399" spans="1:14" s="19" customFormat="1" ht="15.75">
      <c r="A399" s="107">
        <v>401</v>
      </c>
      <c r="B399" s="111">
        <v>7573</v>
      </c>
      <c r="C399" s="76" t="s">
        <v>4410</v>
      </c>
      <c r="D399" s="76"/>
      <c r="E399" s="158" t="s">
        <v>1663</v>
      </c>
      <c r="F399" s="49" t="s">
        <v>4411</v>
      </c>
      <c r="G399" s="113" t="str">
        <f t="shared" si="28"/>
        <v>фото</v>
      </c>
      <c r="H399" s="63">
        <f t="shared" si="29"/>
      </c>
      <c r="I399" s="80" t="s">
        <v>4412</v>
      </c>
      <c r="J399" s="92" t="s">
        <v>2336</v>
      </c>
      <c r="K399" s="78">
        <v>10</v>
      </c>
      <c r="L399" s="110">
        <v>28</v>
      </c>
      <c r="M399" s="112"/>
      <c r="N399" s="63" t="s">
        <v>2859</v>
      </c>
    </row>
    <row r="400" spans="1:14" s="19" customFormat="1" ht="15.75">
      <c r="A400" s="107">
        <v>393</v>
      </c>
      <c r="B400" s="111">
        <v>3358</v>
      </c>
      <c r="C400" s="76" t="s">
        <v>4399</v>
      </c>
      <c r="D400" s="76"/>
      <c r="E400" s="158" t="s">
        <v>1663</v>
      </c>
      <c r="F400" s="49" t="s">
        <v>2769</v>
      </c>
      <c r="G400" s="113" t="str">
        <f t="shared" si="28"/>
        <v>фото</v>
      </c>
      <c r="H400" s="63">
        <f t="shared" si="29"/>
      </c>
      <c r="I400" s="80" t="s">
        <v>2770</v>
      </c>
      <c r="J400" s="63" t="s">
        <v>2336</v>
      </c>
      <c r="K400" s="78">
        <v>10</v>
      </c>
      <c r="L400" s="110">
        <v>30</v>
      </c>
      <c r="M400" s="112"/>
      <c r="N400" s="63"/>
    </row>
    <row r="401" spans="1:14" ht="15.75">
      <c r="A401" s="107">
        <v>394</v>
      </c>
      <c r="B401" s="111">
        <v>3363</v>
      </c>
      <c r="C401" s="76" t="s">
        <v>4400</v>
      </c>
      <c r="D401" s="76"/>
      <c r="E401" s="159" t="s">
        <v>1663</v>
      </c>
      <c r="F401" s="49" t="s">
        <v>2771</v>
      </c>
      <c r="G401" s="113" t="str">
        <f t="shared" si="28"/>
        <v>фото</v>
      </c>
      <c r="H401" s="63">
        <f t="shared" si="29"/>
      </c>
      <c r="I401" s="80" t="s">
        <v>2772</v>
      </c>
      <c r="J401" s="63" t="s">
        <v>2336</v>
      </c>
      <c r="K401" s="82">
        <v>10</v>
      </c>
      <c r="L401" s="110">
        <v>37</v>
      </c>
      <c r="M401" s="112"/>
      <c r="N401" s="63"/>
    </row>
    <row r="402" spans="1:14" s="19" customFormat="1" ht="15.75">
      <c r="A402" s="107">
        <v>420</v>
      </c>
      <c r="B402" s="111">
        <v>3367</v>
      </c>
      <c r="C402" s="76" t="s">
        <v>4443</v>
      </c>
      <c r="D402" s="76"/>
      <c r="E402" s="158" t="s">
        <v>1663</v>
      </c>
      <c r="F402" s="49" t="s">
        <v>2773</v>
      </c>
      <c r="G402" s="113" t="str">
        <f t="shared" si="28"/>
        <v>фото</v>
      </c>
      <c r="H402" s="63">
        <f t="shared" si="29"/>
      </c>
      <c r="I402" s="80" t="s">
        <v>1365</v>
      </c>
      <c r="J402" s="92" t="s">
        <v>2329</v>
      </c>
      <c r="K402" s="78">
        <v>10</v>
      </c>
      <c r="L402" s="110">
        <v>23</v>
      </c>
      <c r="M402" s="112"/>
      <c r="N402" s="63"/>
    </row>
    <row r="403" spans="1:14" s="19" customFormat="1" ht="15.75">
      <c r="A403" s="107">
        <v>421</v>
      </c>
      <c r="B403" s="111">
        <v>7580</v>
      </c>
      <c r="C403" s="83" t="s">
        <v>4444</v>
      </c>
      <c r="D403" s="83"/>
      <c r="E403" s="159" t="s">
        <v>1663</v>
      </c>
      <c r="F403" s="160" t="s">
        <v>4445</v>
      </c>
      <c r="G403" s="113" t="str">
        <f t="shared" si="28"/>
        <v>фото</v>
      </c>
      <c r="H403" s="63">
        <f t="shared" si="29"/>
      </c>
      <c r="I403" s="80" t="s">
        <v>4446</v>
      </c>
      <c r="J403" s="84" t="s">
        <v>2329</v>
      </c>
      <c r="K403" s="82">
        <v>10</v>
      </c>
      <c r="L403" s="110">
        <v>23</v>
      </c>
      <c r="M403" s="112"/>
      <c r="N403" s="63" t="s">
        <v>2859</v>
      </c>
    </row>
    <row r="404" spans="1:14" ht="25.5">
      <c r="A404" s="107">
        <v>400</v>
      </c>
      <c r="B404" s="111">
        <v>2999</v>
      </c>
      <c r="C404" s="76" t="s">
        <v>4409</v>
      </c>
      <c r="D404" s="76"/>
      <c r="E404" s="158" t="s">
        <v>1663</v>
      </c>
      <c r="F404" s="49" t="s">
        <v>2774</v>
      </c>
      <c r="G404" s="113" t="str">
        <f t="shared" si="28"/>
        <v>фото</v>
      </c>
      <c r="H404" s="63">
        <f t="shared" si="29"/>
      </c>
      <c r="I404" s="94" t="s">
        <v>2775</v>
      </c>
      <c r="J404" s="63" t="s">
        <v>2329</v>
      </c>
      <c r="K404" s="78">
        <v>10</v>
      </c>
      <c r="L404" s="110">
        <v>32</v>
      </c>
      <c r="M404" s="112"/>
      <c r="N404" s="63"/>
    </row>
    <row r="405" spans="1:14" s="19" customFormat="1" ht="25.5">
      <c r="A405" s="107">
        <v>392</v>
      </c>
      <c r="B405" s="111">
        <v>1554</v>
      </c>
      <c r="C405" s="76" t="s">
        <v>4398</v>
      </c>
      <c r="D405" s="76"/>
      <c r="E405" s="158" t="s">
        <v>1663</v>
      </c>
      <c r="F405" s="49" t="s">
        <v>2776</v>
      </c>
      <c r="G405" s="113" t="str">
        <f t="shared" si="28"/>
        <v>фото</v>
      </c>
      <c r="H405" s="63">
        <f t="shared" si="29"/>
      </c>
      <c r="I405" s="96" t="s">
        <v>508</v>
      </c>
      <c r="J405" s="63" t="s">
        <v>2336</v>
      </c>
      <c r="K405" s="78">
        <v>5</v>
      </c>
      <c r="L405" s="110">
        <v>91</v>
      </c>
      <c r="M405" s="112"/>
      <c r="N405" s="63" t="s">
        <v>160</v>
      </c>
    </row>
    <row r="406" spans="1:14" s="19" customFormat="1" ht="38.25">
      <c r="A406" s="107">
        <v>402</v>
      </c>
      <c r="B406" s="111">
        <v>7574</v>
      </c>
      <c r="C406" s="76" t="s">
        <v>4413</v>
      </c>
      <c r="D406" s="76"/>
      <c r="E406" s="158" t="s">
        <v>1663</v>
      </c>
      <c r="F406" s="49" t="s">
        <v>4414</v>
      </c>
      <c r="G406" s="113" t="str">
        <f t="shared" si="28"/>
        <v>фото</v>
      </c>
      <c r="H406" s="63">
        <f t="shared" si="29"/>
      </c>
      <c r="I406" s="80" t="s">
        <v>4415</v>
      </c>
      <c r="J406" s="92" t="s">
        <v>2329</v>
      </c>
      <c r="K406" s="78">
        <v>7</v>
      </c>
      <c r="L406" s="110">
        <v>55</v>
      </c>
      <c r="M406" s="112"/>
      <c r="N406" s="63" t="s">
        <v>2859</v>
      </c>
    </row>
    <row r="407" spans="1:14" s="19" customFormat="1" ht="15.75">
      <c r="A407" s="107">
        <v>403</v>
      </c>
      <c r="B407" s="111">
        <v>3386</v>
      </c>
      <c r="C407" s="76" t="s">
        <v>4416</v>
      </c>
      <c r="D407" s="76"/>
      <c r="E407" s="158" t="s">
        <v>1663</v>
      </c>
      <c r="F407" s="49" t="s">
        <v>2777</v>
      </c>
      <c r="G407" s="113" t="str">
        <f t="shared" si="28"/>
        <v>фото</v>
      </c>
      <c r="H407" s="63">
        <f t="shared" si="29"/>
      </c>
      <c r="I407" s="80" t="s">
        <v>2778</v>
      </c>
      <c r="J407" s="63" t="s">
        <v>2329</v>
      </c>
      <c r="K407" s="78">
        <v>10</v>
      </c>
      <c r="L407" s="110">
        <v>23</v>
      </c>
      <c r="M407" s="112"/>
      <c r="N407" s="63"/>
    </row>
    <row r="408" spans="1:14" s="19" customFormat="1" ht="38.25">
      <c r="A408" s="107">
        <v>404</v>
      </c>
      <c r="B408" s="111">
        <v>7575</v>
      </c>
      <c r="C408" s="76" t="s">
        <v>4417</v>
      </c>
      <c r="D408" s="76"/>
      <c r="E408" s="158" t="s">
        <v>1663</v>
      </c>
      <c r="F408" s="49" t="s">
        <v>4418</v>
      </c>
      <c r="G408" s="113" t="str">
        <f t="shared" si="28"/>
        <v>фото</v>
      </c>
      <c r="H408" s="63">
        <f t="shared" si="29"/>
      </c>
      <c r="I408" s="80" t="s">
        <v>4419</v>
      </c>
      <c r="J408" s="92" t="s">
        <v>2329</v>
      </c>
      <c r="K408" s="78">
        <v>10</v>
      </c>
      <c r="L408" s="110">
        <v>25</v>
      </c>
      <c r="M408" s="112"/>
      <c r="N408" s="63" t="s">
        <v>2859</v>
      </c>
    </row>
    <row r="409" spans="1:14" ht="15.75">
      <c r="A409" s="107">
        <v>405</v>
      </c>
      <c r="B409" s="111">
        <v>2689</v>
      </c>
      <c r="C409" s="76" t="s">
        <v>4420</v>
      </c>
      <c r="D409" s="76"/>
      <c r="E409" s="158" t="s">
        <v>1663</v>
      </c>
      <c r="F409" s="49" t="s">
        <v>2779</v>
      </c>
      <c r="G409" s="113" t="str">
        <f t="shared" si="28"/>
        <v>фото</v>
      </c>
      <c r="H409" s="63">
        <f t="shared" si="29"/>
      </c>
      <c r="I409" s="80" t="s">
        <v>2780</v>
      </c>
      <c r="J409" s="92" t="s">
        <v>2336</v>
      </c>
      <c r="K409" s="78">
        <v>10</v>
      </c>
      <c r="L409" s="110">
        <v>28</v>
      </c>
      <c r="M409" s="112"/>
      <c r="N409" s="63"/>
    </row>
    <row r="410" spans="1:14" s="19" customFormat="1" ht="15.75">
      <c r="A410" s="107">
        <v>406</v>
      </c>
      <c r="B410" s="111">
        <v>3407</v>
      </c>
      <c r="C410" s="76" t="s">
        <v>4421</v>
      </c>
      <c r="D410" s="76"/>
      <c r="E410" s="158" t="s">
        <v>1663</v>
      </c>
      <c r="F410" s="49" t="s">
        <v>2781</v>
      </c>
      <c r="G410" s="113" t="str">
        <f t="shared" si="28"/>
        <v>фото</v>
      </c>
      <c r="H410" s="63">
        <f t="shared" si="29"/>
      </c>
      <c r="I410" s="80" t="s">
        <v>2782</v>
      </c>
      <c r="J410" s="92" t="s">
        <v>2336</v>
      </c>
      <c r="K410" s="78">
        <v>10</v>
      </c>
      <c r="L410" s="110">
        <v>40</v>
      </c>
      <c r="M410" s="112"/>
      <c r="N410" s="63"/>
    </row>
    <row r="411" spans="1:14" ht="15.75">
      <c r="A411" s="107">
        <v>407</v>
      </c>
      <c r="B411" s="111">
        <v>1321</v>
      </c>
      <c r="C411" s="76" t="s">
        <v>4422</v>
      </c>
      <c r="D411" s="76"/>
      <c r="E411" s="158" t="s">
        <v>1663</v>
      </c>
      <c r="F411" s="49" t="s">
        <v>2783</v>
      </c>
      <c r="G411" s="113" t="str">
        <f t="shared" si="28"/>
        <v>фото</v>
      </c>
      <c r="H411" s="63">
        <f t="shared" si="29"/>
      </c>
      <c r="I411" s="80" t="s">
        <v>2450</v>
      </c>
      <c r="J411" s="63" t="s">
        <v>2336</v>
      </c>
      <c r="K411" s="78">
        <v>10</v>
      </c>
      <c r="L411" s="110">
        <v>35</v>
      </c>
      <c r="M411" s="112"/>
      <c r="N411" s="63" t="s">
        <v>160</v>
      </c>
    </row>
    <row r="412" spans="1:14" s="19" customFormat="1" ht="25.5">
      <c r="A412" s="107">
        <v>410</v>
      </c>
      <c r="B412" s="111">
        <v>7578</v>
      </c>
      <c r="C412" s="76" t="s">
        <v>4429</v>
      </c>
      <c r="D412" s="76"/>
      <c r="E412" s="158" t="s">
        <v>1663</v>
      </c>
      <c r="F412" s="49" t="s">
        <v>682</v>
      </c>
      <c r="G412" s="113" t="str">
        <f t="shared" si="28"/>
        <v>фото</v>
      </c>
      <c r="H412" s="63">
        <f t="shared" si="29"/>
      </c>
      <c r="I412" s="80" t="s">
        <v>4430</v>
      </c>
      <c r="J412" s="63" t="s">
        <v>2329</v>
      </c>
      <c r="K412" s="78">
        <v>10</v>
      </c>
      <c r="L412" s="110">
        <v>25</v>
      </c>
      <c r="M412" s="112"/>
      <c r="N412" s="63" t="s">
        <v>2859</v>
      </c>
    </row>
    <row r="413" spans="1:14" s="19" customFormat="1" ht="15.75">
      <c r="A413" s="107">
        <v>409</v>
      </c>
      <c r="B413" s="111">
        <v>7577</v>
      </c>
      <c r="C413" s="76" t="s">
        <v>4426</v>
      </c>
      <c r="D413" s="76"/>
      <c r="E413" s="158" t="s">
        <v>1663</v>
      </c>
      <c r="F413" s="49" t="s">
        <v>4427</v>
      </c>
      <c r="G413" s="113" t="str">
        <f t="shared" si="28"/>
        <v>фото</v>
      </c>
      <c r="H413" s="63">
        <f t="shared" si="29"/>
      </c>
      <c r="I413" s="80" t="s">
        <v>4428</v>
      </c>
      <c r="J413" s="63" t="s">
        <v>2326</v>
      </c>
      <c r="K413" s="78">
        <v>10</v>
      </c>
      <c r="L413" s="110">
        <v>30</v>
      </c>
      <c r="M413" s="112"/>
      <c r="N413" s="63" t="s">
        <v>2859</v>
      </c>
    </row>
    <row r="414" spans="1:14" s="19" customFormat="1" ht="25.5">
      <c r="A414" s="107">
        <v>411</v>
      </c>
      <c r="B414" s="111">
        <v>7579</v>
      </c>
      <c r="C414" s="76" t="s">
        <v>4431</v>
      </c>
      <c r="D414" s="76"/>
      <c r="E414" s="158" t="s">
        <v>1663</v>
      </c>
      <c r="F414" s="49" t="s">
        <v>4432</v>
      </c>
      <c r="G414" s="113" t="str">
        <f t="shared" si="28"/>
        <v>фото</v>
      </c>
      <c r="H414" s="63">
        <f t="shared" si="29"/>
      </c>
      <c r="I414" s="80" t="s">
        <v>4433</v>
      </c>
      <c r="J414" s="63" t="s">
        <v>2329</v>
      </c>
      <c r="K414" s="78">
        <v>10</v>
      </c>
      <c r="L414" s="110">
        <v>40</v>
      </c>
      <c r="M414" s="112"/>
      <c r="N414" s="63" t="s">
        <v>2859</v>
      </c>
    </row>
    <row r="415" spans="1:14" s="19" customFormat="1" ht="38.25">
      <c r="A415" s="107">
        <v>408</v>
      </c>
      <c r="B415" s="111">
        <v>7576</v>
      </c>
      <c r="C415" s="76" t="s">
        <v>4423</v>
      </c>
      <c r="D415" s="76"/>
      <c r="E415" s="158" t="s">
        <v>1663</v>
      </c>
      <c r="F415" s="49" t="s">
        <v>4424</v>
      </c>
      <c r="G415" s="113" t="str">
        <f t="shared" si="28"/>
        <v>фото</v>
      </c>
      <c r="H415" s="63">
        <f t="shared" si="29"/>
      </c>
      <c r="I415" s="80" t="s">
        <v>4425</v>
      </c>
      <c r="J415" s="92" t="s">
        <v>2326</v>
      </c>
      <c r="K415" s="78">
        <v>10</v>
      </c>
      <c r="L415" s="110">
        <v>39</v>
      </c>
      <c r="M415" s="112"/>
      <c r="N415" s="63" t="s">
        <v>2859</v>
      </c>
    </row>
    <row r="416" spans="1:14" s="19" customFormat="1" ht="15.75">
      <c r="A416" s="107">
        <v>412</v>
      </c>
      <c r="B416" s="111">
        <v>2490</v>
      </c>
      <c r="C416" s="76" t="s">
        <v>4434</v>
      </c>
      <c r="D416" s="76"/>
      <c r="E416" s="158" t="s">
        <v>1663</v>
      </c>
      <c r="F416" s="49" t="s">
        <v>2784</v>
      </c>
      <c r="G416" s="113" t="str">
        <f t="shared" si="28"/>
        <v>фото</v>
      </c>
      <c r="H416" s="63">
        <f t="shared" si="29"/>
      </c>
      <c r="I416" s="80" t="s">
        <v>2785</v>
      </c>
      <c r="J416" s="92" t="s">
        <v>2329</v>
      </c>
      <c r="K416" s="78">
        <v>10</v>
      </c>
      <c r="L416" s="110">
        <v>38</v>
      </c>
      <c r="M416" s="112"/>
      <c r="N416" s="63"/>
    </row>
    <row r="417" spans="1:14" s="19" customFormat="1" ht="25.5">
      <c r="A417" s="107">
        <v>413</v>
      </c>
      <c r="B417" s="111">
        <v>2997</v>
      </c>
      <c r="C417" s="76" t="s">
        <v>4435</v>
      </c>
      <c r="D417" s="76"/>
      <c r="E417" s="158" t="s">
        <v>1663</v>
      </c>
      <c r="F417" s="49" t="s">
        <v>2786</v>
      </c>
      <c r="G417" s="113" t="str">
        <f t="shared" si="28"/>
        <v>фото</v>
      </c>
      <c r="H417" s="63">
        <f t="shared" si="29"/>
      </c>
      <c r="I417" s="80" t="s">
        <v>2787</v>
      </c>
      <c r="J417" s="92" t="s">
        <v>2336</v>
      </c>
      <c r="K417" s="78">
        <v>10</v>
      </c>
      <c r="L417" s="110">
        <v>38</v>
      </c>
      <c r="M417" s="112"/>
      <c r="N417" s="63" t="s">
        <v>160</v>
      </c>
    </row>
    <row r="418" spans="1:14" s="19" customFormat="1" ht="15.75">
      <c r="A418" s="107">
        <v>414</v>
      </c>
      <c r="B418" s="111">
        <v>1408</v>
      </c>
      <c r="C418" s="76" t="s">
        <v>4436</v>
      </c>
      <c r="D418" s="76"/>
      <c r="E418" s="158" t="s">
        <v>1663</v>
      </c>
      <c r="F418" s="49" t="s">
        <v>2788</v>
      </c>
      <c r="G418" s="113" t="str">
        <f t="shared" si="28"/>
        <v>фото</v>
      </c>
      <c r="H418" s="63">
        <f t="shared" si="29"/>
      </c>
      <c r="I418" s="80" t="s">
        <v>2789</v>
      </c>
      <c r="J418" s="92" t="s">
        <v>2329</v>
      </c>
      <c r="K418" s="78">
        <v>10</v>
      </c>
      <c r="L418" s="110">
        <v>26</v>
      </c>
      <c r="M418" s="112"/>
      <c r="N418" s="63"/>
    </row>
    <row r="419" spans="1:14" s="19" customFormat="1" ht="15.75">
      <c r="A419" s="107">
        <v>415</v>
      </c>
      <c r="B419" s="111">
        <v>3445</v>
      </c>
      <c r="C419" s="76" t="s">
        <v>4437</v>
      </c>
      <c r="D419" s="76"/>
      <c r="E419" s="159" t="s">
        <v>1663</v>
      </c>
      <c r="F419" s="49" t="s">
        <v>2790</v>
      </c>
      <c r="G419" s="113" t="str">
        <f t="shared" si="28"/>
        <v>фото</v>
      </c>
      <c r="H419" s="63">
        <f t="shared" si="29"/>
      </c>
      <c r="I419" s="80" t="s">
        <v>2791</v>
      </c>
      <c r="J419" s="63" t="s">
        <v>2336</v>
      </c>
      <c r="K419" s="82">
        <v>10</v>
      </c>
      <c r="L419" s="110">
        <v>29</v>
      </c>
      <c r="M419" s="112"/>
      <c r="N419" s="63"/>
    </row>
    <row r="420" spans="1:14" s="19" customFormat="1" ht="15.75">
      <c r="A420" s="107">
        <v>419</v>
      </c>
      <c r="B420" s="111">
        <v>3451</v>
      </c>
      <c r="C420" s="76" t="s">
        <v>4442</v>
      </c>
      <c r="D420" s="76"/>
      <c r="E420" s="158" t="s">
        <v>1663</v>
      </c>
      <c r="F420" s="49" t="s">
        <v>2792</v>
      </c>
      <c r="G420" s="113" t="str">
        <f t="shared" si="28"/>
        <v>фото</v>
      </c>
      <c r="H420" s="63">
        <f t="shared" si="29"/>
      </c>
      <c r="I420" s="80" t="s">
        <v>1667</v>
      </c>
      <c r="J420" s="92" t="s">
        <v>2336</v>
      </c>
      <c r="K420" s="78">
        <v>10</v>
      </c>
      <c r="L420" s="110">
        <v>29</v>
      </c>
      <c r="M420" s="112"/>
      <c r="N420" s="63"/>
    </row>
    <row r="421" spans="1:14" ht="15.75">
      <c r="A421" s="107">
        <v>396</v>
      </c>
      <c r="B421" s="111">
        <v>1407</v>
      </c>
      <c r="C421" s="76" t="s">
        <v>4402</v>
      </c>
      <c r="D421" s="76"/>
      <c r="E421" s="159" t="s">
        <v>1663</v>
      </c>
      <c r="F421" s="49" t="s">
        <v>2793</v>
      </c>
      <c r="G421" s="113" t="str">
        <f t="shared" si="28"/>
        <v>фото</v>
      </c>
      <c r="H421" s="63">
        <f t="shared" si="29"/>
      </c>
      <c r="I421" s="80" t="s">
        <v>2794</v>
      </c>
      <c r="J421" s="63" t="s">
        <v>2329</v>
      </c>
      <c r="K421" s="82">
        <v>10</v>
      </c>
      <c r="L421" s="110">
        <v>30</v>
      </c>
      <c r="M421" s="112"/>
      <c r="N421" s="63"/>
    </row>
    <row r="422" spans="1:14" s="19" customFormat="1" ht="22.5">
      <c r="A422" s="107">
        <v>397</v>
      </c>
      <c r="B422" s="111">
        <v>7572</v>
      </c>
      <c r="C422" s="76" t="s">
        <v>4403</v>
      </c>
      <c r="D422" s="76" t="s">
        <v>4404</v>
      </c>
      <c r="E422" s="158" t="s">
        <v>1663</v>
      </c>
      <c r="F422" s="49" t="s">
        <v>4405</v>
      </c>
      <c r="G422" s="113" t="str">
        <f t="shared" si="28"/>
        <v>фото</v>
      </c>
      <c r="H422" s="63" t="str">
        <f t="shared" si="29"/>
        <v>фото2</v>
      </c>
      <c r="I422" s="80" t="s">
        <v>4406</v>
      </c>
      <c r="J422" s="92" t="s">
        <v>2329</v>
      </c>
      <c r="K422" s="78">
        <v>7</v>
      </c>
      <c r="L422" s="110">
        <v>60</v>
      </c>
      <c r="M422" s="112"/>
      <c r="N422" s="63" t="s">
        <v>2859</v>
      </c>
    </row>
    <row r="423" spans="1:14" ht="25.5">
      <c r="A423" s="107">
        <v>384</v>
      </c>
      <c r="B423" s="111">
        <v>3475</v>
      </c>
      <c r="C423" s="76" t="s">
        <v>4389</v>
      </c>
      <c r="D423" s="76"/>
      <c r="E423" s="158" t="s">
        <v>1663</v>
      </c>
      <c r="F423" s="49" t="s">
        <v>2795</v>
      </c>
      <c r="G423" s="113" t="str">
        <f t="shared" si="28"/>
        <v>фото</v>
      </c>
      <c r="H423" s="63">
        <f t="shared" si="29"/>
      </c>
      <c r="I423" s="80" t="s">
        <v>2796</v>
      </c>
      <c r="J423" s="92" t="s">
        <v>2336</v>
      </c>
      <c r="K423" s="78">
        <v>10</v>
      </c>
      <c r="L423" s="110">
        <v>48</v>
      </c>
      <c r="M423" s="112"/>
      <c r="N423" s="63"/>
    </row>
    <row r="424" spans="1:14" ht="25.5">
      <c r="A424" s="107">
        <v>395</v>
      </c>
      <c r="B424" s="111">
        <v>1406</v>
      </c>
      <c r="C424" s="76" t="s">
        <v>4401</v>
      </c>
      <c r="D424" s="76"/>
      <c r="E424" s="158" t="s">
        <v>1663</v>
      </c>
      <c r="F424" s="49" t="s">
        <v>2797</v>
      </c>
      <c r="G424" s="113" t="str">
        <f t="shared" si="28"/>
        <v>фото</v>
      </c>
      <c r="H424" s="63">
        <f t="shared" si="29"/>
      </c>
      <c r="I424" s="90" t="s">
        <v>2798</v>
      </c>
      <c r="J424" s="63" t="s">
        <v>2329</v>
      </c>
      <c r="K424" s="78">
        <v>10</v>
      </c>
      <c r="L424" s="110">
        <v>26</v>
      </c>
      <c r="M424" s="112"/>
      <c r="N424" s="63"/>
    </row>
    <row r="425" spans="1:14" ht="12.75">
      <c r="A425" s="107">
        <v>422</v>
      </c>
      <c r="B425" s="72"/>
      <c r="C425" s="72"/>
      <c r="D425" s="72"/>
      <c r="E425" s="114" t="s">
        <v>2799</v>
      </c>
      <c r="F425" s="162"/>
      <c r="G425" s="74"/>
      <c r="H425" s="74"/>
      <c r="I425" s="155"/>
      <c r="J425" s="74"/>
      <c r="K425" s="75"/>
      <c r="L425" s="75" t="e">
        <v>#DIV/0!</v>
      </c>
      <c r="M425" s="74"/>
      <c r="N425" s="74"/>
    </row>
    <row r="426" spans="1:14" s="19" customFormat="1" ht="25.5">
      <c r="A426" s="107">
        <v>423</v>
      </c>
      <c r="B426" s="111">
        <v>3321</v>
      </c>
      <c r="C426" s="76" t="s">
        <v>4447</v>
      </c>
      <c r="D426" s="76" t="s">
        <v>4448</v>
      </c>
      <c r="E426" s="158" t="s">
        <v>1663</v>
      </c>
      <c r="F426" s="49" t="s">
        <v>2800</v>
      </c>
      <c r="G426" s="113" t="str">
        <f aca="true" t="shared" si="30" ref="G426:G438">HYPERLINK("http://www.gardenbulbs.ru/images/summer_CL/Tulip/"&amp;C426&amp;".jpg","фото")</f>
        <v>фото</v>
      </c>
      <c r="H426" s="63" t="str">
        <f aca="true" t="shared" si="31" ref="H426:H438">IF(D426&gt;0,HYPERLINK("http://www.gardenbulbs.ru/images/summer_CL/Tulip/"&amp;D426&amp;".jpg","фото2"),"")</f>
        <v>фото2</v>
      </c>
      <c r="I426" s="80" t="s">
        <v>2801</v>
      </c>
      <c r="J426" s="63" t="s">
        <v>2326</v>
      </c>
      <c r="K426" s="78">
        <v>10</v>
      </c>
      <c r="L426" s="110">
        <v>24</v>
      </c>
      <c r="M426" s="112"/>
      <c r="N426" s="63"/>
    </row>
    <row r="427" spans="1:14" s="19" customFormat="1" ht="25.5">
      <c r="A427" s="107">
        <v>434</v>
      </c>
      <c r="B427" s="111">
        <v>3334</v>
      </c>
      <c r="C427" s="76" t="s">
        <v>4461</v>
      </c>
      <c r="D427" s="76"/>
      <c r="E427" s="158" t="s">
        <v>1663</v>
      </c>
      <c r="F427" s="49" t="s">
        <v>2802</v>
      </c>
      <c r="G427" s="113" t="str">
        <f t="shared" si="30"/>
        <v>фото</v>
      </c>
      <c r="H427" s="63">
        <f t="shared" si="31"/>
      </c>
      <c r="I427" s="80" t="s">
        <v>2803</v>
      </c>
      <c r="J427" s="63" t="s">
        <v>2326</v>
      </c>
      <c r="K427" s="78">
        <v>10</v>
      </c>
      <c r="L427" s="110">
        <v>25</v>
      </c>
      <c r="M427" s="112"/>
      <c r="N427" s="63"/>
    </row>
    <row r="428" spans="1:14" s="19" customFormat="1" ht="25.5">
      <c r="A428" s="107">
        <v>427</v>
      </c>
      <c r="B428" s="111">
        <v>3339</v>
      </c>
      <c r="C428" s="76" t="s">
        <v>4452</v>
      </c>
      <c r="D428" s="76" t="s">
        <v>4453</v>
      </c>
      <c r="E428" s="158" t="s">
        <v>1663</v>
      </c>
      <c r="F428" s="49" t="s">
        <v>2804</v>
      </c>
      <c r="G428" s="113" t="str">
        <f t="shared" si="30"/>
        <v>фото</v>
      </c>
      <c r="H428" s="63" t="str">
        <f t="shared" si="31"/>
        <v>фото2</v>
      </c>
      <c r="I428" s="80" t="s">
        <v>2805</v>
      </c>
      <c r="J428" s="63" t="s">
        <v>2326</v>
      </c>
      <c r="K428" s="78">
        <v>10</v>
      </c>
      <c r="L428" s="110">
        <v>32</v>
      </c>
      <c r="M428" s="112"/>
      <c r="N428" s="63"/>
    </row>
    <row r="429" spans="1:14" s="19" customFormat="1" ht="38.25">
      <c r="A429" s="107">
        <v>430</v>
      </c>
      <c r="B429" s="111">
        <v>3341</v>
      </c>
      <c r="C429" s="76" t="s">
        <v>4457</v>
      </c>
      <c r="D429" s="76"/>
      <c r="E429" s="158" t="s">
        <v>1663</v>
      </c>
      <c r="F429" s="49" t="s">
        <v>2806</v>
      </c>
      <c r="G429" s="113" t="str">
        <f t="shared" si="30"/>
        <v>фото</v>
      </c>
      <c r="H429" s="63">
        <f t="shared" si="31"/>
      </c>
      <c r="I429" s="80" t="s">
        <v>2807</v>
      </c>
      <c r="J429" s="63" t="s">
        <v>2326</v>
      </c>
      <c r="K429" s="78">
        <v>10</v>
      </c>
      <c r="L429" s="110">
        <v>25</v>
      </c>
      <c r="M429" s="112"/>
      <c r="N429" s="63"/>
    </row>
    <row r="430" spans="1:14" s="19" customFormat="1" ht="15.75">
      <c r="A430" s="107">
        <v>429</v>
      </c>
      <c r="B430" s="111">
        <v>1411</v>
      </c>
      <c r="C430" s="76" t="s">
        <v>4456</v>
      </c>
      <c r="D430" s="76"/>
      <c r="E430" s="158" t="s">
        <v>1663</v>
      </c>
      <c r="F430" s="49" t="s">
        <v>2808</v>
      </c>
      <c r="G430" s="113" t="str">
        <f t="shared" si="30"/>
        <v>фото</v>
      </c>
      <c r="H430" s="63">
        <f t="shared" si="31"/>
      </c>
      <c r="I430" s="80" t="s">
        <v>2809</v>
      </c>
      <c r="J430" s="63" t="s">
        <v>2351</v>
      </c>
      <c r="K430" s="78">
        <v>10</v>
      </c>
      <c r="L430" s="110">
        <v>24</v>
      </c>
      <c r="M430" s="112"/>
      <c r="N430" s="63"/>
    </row>
    <row r="431" spans="1:14" s="19" customFormat="1" ht="25.5">
      <c r="A431" s="107">
        <v>428</v>
      </c>
      <c r="B431" s="111">
        <v>3344</v>
      </c>
      <c r="C431" s="76" t="s">
        <v>4454</v>
      </c>
      <c r="D431" s="76" t="s">
        <v>4455</v>
      </c>
      <c r="E431" s="158" t="s">
        <v>1663</v>
      </c>
      <c r="F431" s="49" t="s">
        <v>2810</v>
      </c>
      <c r="G431" s="113" t="str">
        <f t="shared" si="30"/>
        <v>фото</v>
      </c>
      <c r="H431" s="63" t="str">
        <f t="shared" si="31"/>
        <v>фото2</v>
      </c>
      <c r="I431" s="80" t="s">
        <v>2811</v>
      </c>
      <c r="J431" s="63" t="s">
        <v>2326</v>
      </c>
      <c r="K431" s="78">
        <v>10</v>
      </c>
      <c r="L431" s="110">
        <v>25</v>
      </c>
      <c r="M431" s="112"/>
      <c r="N431" s="63"/>
    </row>
    <row r="432" spans="1:14" s="19" customFormat="1" ht="15.75">
      <c r="A432" s="107">
        <v>435</v>
      </c>
      <c r="B432" s="111">
        <v>2472</v>
      </c>
      <c r="C432" s="76" t="s">
        <v>4462</v>
      </c>
      <c r="D432" s="76"/>
      <c r="E432" s="158" t="s">
        <v>1663</v>
      </c>
      <c r="F432" s="49" t="s">
        <v>2812</v>
      </c>
      <c r="G432" s="113" t="str">
        <f t="shared" si="30"/>
        <v>фото</v>
      </c>
      <c r="H432" s="63">
        <f t="shared" si="31"/>
      </c>
      <c r="I432" s="80" t="s">
        <v>2813</v>
      </c>
      <c r="J432" s="63" t="s">
        <v>2326</v>
      </c>
      <c r="K432" s="78">
        <v>10</v>
      </c>
      <c r="L432" s="110">
        <v>30</v>
      </c>
      <c r="M432" s="112"/>
      <c r="N432" s="63"/>
    </row>
    <row r="433" spans="1:14" ht="25.5">
      <c r="A433" s="107">
        <v>431</v>
      </c>
      <c r="B433" s="111">
        <v>3409</v>
      </c>
      <c r="C433" s="76" t="s">
        <v>4458</v>
      </c>
      <c r="D433" s="76"/>
      <c r="E433" s="158" t="s">
        <v>1663</v>
      </c>
      <c r="F433" s="49" t="s">
        <v>2814</v>
      </c>
      <c r="G433" s="113" t="str">
        <f t="shared" si="30"/>
        <v>фото</v>
      </c>
      <c r="H433" s="63">
        <f t="shared" si="31"/>
      </c>
      <c r="I433" s="80" t="s">
        <v>2815</v>
      </c>
      <c r="J433" s="63" t="s">
        <v>2326</v>
      </c>
      <c r="K433" s="78">
        <v>10</v>
      </c>
      <c r="L433" s="110">
        <v>32</v>
      </c>
      <c r="M433" s="112"/>
      <c r="N433" s="63"/>
    </row>
    <row r="434" spans="1:14" s="19" customFormat="1" ht="25.5">
      <c r="A434" s="107">
        <v>432</v>
      </c>
      <c r="B434" s="111">
        <v>1412</v>
      </c>
      <c r="C434" s="76" t="s">
        <v>4459</v>
      </c>
      <c r="D434" s="76"/>
      <c r="E434" s="158" t="s">
        <v>1663</v>
      </c>
      <c r="F434" s="49" t="s">
        <v>2816</v>
      </c>
      <c r="G434" s="113" t="str">
        <f t="shared" si="30"/>
        <v>фото</v>
      </c>
      <c r="H434" s="63">
        <f t="shared" si="31"/>
      </c>
      <c r="I434" s="80" t="s">
        <v>2817</v>
      </c>
      <c r="J434" s="63" t="s">
        <v>2326</v>
      </c>
      <c r="K434" s="78">
        <v>10</v>
      </c>
      <c r="L434" s="110">
        <v>29</v>
      </c>
      <c r="M434" s="112"/>
      <c r="N434" s="63"/>
    </row>
    <row r="435" spans="1:14" s="19" customFormat="1" ht="15.75">
      <c r="A435" s="107">
        <v>433</v>
      </c>
      <c r="B435" s="111">
        <v>1413</v>
      </c>
      <c r="C435" s="76" t="s">
        <v>4460</v>
      </c>
      <c r="D435" s="76"/>
      <c r="E435" s="158" t="s">
        <v>1663</v>
      </c>
      <c r="F435" s="49" t="s">
        <v>2818</v>
      </c>
      <c r="G435" s="113" t="str">
        <f t="shared" si="30"/>
        <v>фото</v>
      </c>
      <c r="H435" s="63">
        <f t="shared" si="31"/>
      </c>
      <c r="I435" s="80" t="s">
        <v>2819</v>
      </c>
      <c r="J435" s="63" t="s">
        <v>2326</v>
      </c>
      <c r="K435" s="78">
        <v>10</v>
      </c>
      <c r="L435" s="110">
        <v>30</v>
      </c>
      <c r="M435" s="112"/>
      <c r="N435" s="63"/>
    </row>
    <row r="436" spans="1:14" s="19" customFormat="1" ht="25.5">
      <c r="A436" s="107">
        <v>426</v>
      </c>
      <c r="B436" s="111">
        <v>1410</v>
      </c>
      <c r="C436" s="76" t="s">
        <v>4451</v>
      </c>
      <c r="D436" s="76"/>
      <c r="E436" s="158" t="s">
        <v>1663</v>
      </c>
      <c r="F436" s="49" t="s">
        <v>2820</v>
      </c>
      <c r="G436" s="113" t="str">
        <f t="shared" si="30"/>
        <v>фото</v>
      </c>
      <c r="H436" s="63">
        <f t="shared" si="31"/>
      </c>
      <c r="I436" s="80" t="s">
        <v>2821</v>
      </c>
      <c r="J436" s="63" t="s">
        <v>2326</v>
      </c>
      <c r="K436" s="78">
        <v>10</v>
      </c>
      <c r="L436" s="110">
        <v>45</v>
      </c>
      <c r="M436" s="112"/>
      <c r="N436" s="63"/>
    </row>
    <row r="437" spans="1:14" s="19" customFormat="1" ht="15.75">
      <c r="A437" s="107">
        <v>424</v>
      </c>
      <c r="B437" s="111">
        <v>1409</v>
      </c>
      <c r="C437" s="76" t="s">
        <v>4449</v>
      </c>
      <c r="D437" s="76"/>
      <c r="E437" s="158" t="s">
        <v>1663</v>
      </c>
      <c r="F437" s="49" t="s">
        <v>2822</v>
      </c>
      <c r="G437" s="113" t="str">
        <f t="shared" si="30"/>
        <v>фото</v>
      </c>
      <c r="H437" s="63">
        <f t="shared" si="31"/>
      </c>
      <c r="I437" s="80" t="s">
        <v>2823</v>
      </c>
      <c r="J437" s="63" t="s">
        <v>2326</v>
      </c>
      <c r="K437" s="78">
        <v>10</v>
      </c>
      <c r="L437" s="110">
        <v>30</v>
      </c>
      <c r="M437" s="112"/>
      <c r="N437" s="63"/>
    </row>
    <row r="438" spans="1:14" s="19" customFormat="1" ht="15.75">
      <c r="A438" s="107">
        <v>425</v>
      </c>
      <c r="B438" s="111">
        <v>3480</v>
      </c>
      <c r="C438" s="76" t="s">
        <v>4450</v>
      </c>
      <c r="D438" s="76"/>
      <c r="E438" s="158" t="s">
        <v>1663</v>
      </c>
      <c r="F438" s="49" t="s">
        <v>2824</v>
      </c>
      <c r="G438" s="113" t="str">
        <f t="shared" si="30"/>
        <v>фото</v>
      </c>
      <c r="H438" s="63">
        <f t="shared" si="31"/>
      </c>
      <c r="I438" s="80" t="s">
        <v>2825</v>
      </c>
      <c r="J438" s="63" t="s">
        <v>2326</v>
      </c>
      <c r="K438" s="78">
        <v>10</v>
      </c>
      <c r="L438" s="110">
        <v>28</v>
      </c>
      <c r="M438" s="112"/>
      <c r="N438" s="63"/>
    </row>
    <row r="439" spans="1:14" ht="12.75">
      <c r="A439" s="107">
        <v>436</v>
      </c>
      <c r="B439" s="72"/>
      <c r="C439" s="72"/>
      <c r="D439" s="72"/>
      <c r="E439" s="114" t="s">
        <v>2826</v>
      </c>
      <c r="F439" s="162"/>
      <c r="G439" s="74"/>
      <c r="H439" s="74"/>
      <c r="I439" s="154"/>
      <c r="J439" s="74"/>
      <c r="K439" s="75"/>
      <c r="L439" s="75" t="e">
        <v>#DIV/0!</v>
      </c>
      <c r="M439" s="74"/>
      <c r="N439" s="74"/>
    </row>
    <row r="440" spans="1:14" s="19" customFormat="1" ht="15.75">
      <c r="A440" s="107">
        <v>437</v>
      </c>
      <c r="B440" s="111">
        <v>3314</v>
      </c>
      <c r="C440" s="76" t="s">
        <v>4463</v>
      </c>
      <c r="D440" s="76"/>
      <c r="E440" s="158" t="s">
        <v>1663</v>
      </c>
      <c r="F440" s="49" t="s">
        <v>2827</v>
      </c>
      <c r="G440" s="113" t="str">
        <f aca="true" t="shared" si="32" ref="G440:G447">HYPERLINK("http://www.gardenbulbs.ru/images/summer_CL/Tulip/"&amp;C440&amp;".jpg","фото")</f>
        <v>фото</v>
      </c>
      <c r="H440" s="63">
        <f aca="true" t="shared" si="33" ref="H440:H447">IF(D440&gt;0,HYPERLINK("http://www.gardenbulbs.ru/images/summer_CL/Tulip/"&amp;D440&amp;".jpg","фото2"),"")</f>
      </c>
      <c r="I440" s="80" t="s">
        <v>2828</v>
      </c>
      <c r="J440" s="92" t="s">
        <v>2336</v>
      </c>
      <c r="K440" s="78">
        <v>10</v>
      </c>
      <c r="L440" s="110">
        <v>21</v>
      </c>
      <c r="M440" s="112"/>
      <c r="N440" s="63"/>
    </row>
    <row r="441" spans="1:14" s="19" customFormat="1" ht="38.25">
      <c r="A441" s="107">
        <v>438</v>
      </c>
      <c r="B441" s="111">
        <v>6795</v>
      </c>
      <c r="C441" s="76" t="s">
        <v>4464</v>
      </c>
      <c r="D441" s="76" t="s">
        <v>4465</v>
      </c>
      <c r="E441" s="159" t="s">
        <v>1663</v>
      </c>
      <c r="F441" s="49" t="s">
        <v>509</v>
      </c>
      <c r="G441" s="113" t="str">
        <f t="shared" si="32"/>
        <v>фото</v>
      </c>
      <c r="H441" s="63" t="str">
        <f t="shared" si="33"/>
        <v>фото2</v>
      </c>
      <c r="I441" s="80" t="s">
        <v>510</v>
      </c>
      <c r="J441" s="63" t="s">
        <v>2329</v>
      </c>
      <c r="K441" s="82">
        <v>10</v>
      </c>
      <c r="L441" s="110">
        <v>20</v>
      </c>
      <c r="M441" s="112"/>
      <c r="N441" s="63" t="s">
        <v>374</v>
      </c>
    </row>
    <row r="442" spans="1:14" ht="25.5">
      <c r="A442" s="107">
        <v>439</v>
      </c>
      <c r="B442" s="111">
        <v>3336</v>
      </c>
      <c r="C442" s="76" t="s">
        <v>4466</v>
      </c>
      <c r="D442" s="76"/>
      <c r="E442" s="158" t="s">
        <v>1663</v>
      </c>
      <c r="F442" s="49" t="s">
        <v>2829</v>
      </c>
      <c r="G442" s="113" t="str">
        <f t="shared" si="32"/>
        <v>фото</v>
      </c>
      <c r="H442" s="63">
        <f t="shared" si="33"/>
      </c>
      <c r="I442" s="80" t="s">
        <v>2830</v>
      </c>
      <c r="J442" s="92" t="s">
        <v>2329</v>
      </c>
      <c r="K442" s="78">
        <v>10</v>
      </c>
      <c r="L442" s="110">
        <v>18</v>
      </c>
      <c r="M442" s="112"/>
      <c r="N442" s="63"/>
    </row>
    <row r="443" spans="1:14" s="19" customFormat="1" ht="25.5">
      <c r="A443" s="107">
        <v>440</v>
      </c>
      <c r="B443" s="111">
        <v>3340</v>
      </c>
      <c r="C443" s="76" t="s">
        <v>4467</v>
      </c>
      <c r="D443" s="76"/>
      <c r="E443" s="158" t="s">
        <v>1663</v>
      </c>
      <c r="F443" s="49" t="s">
        <v>2831</v>
      </c>
      <c r="G443" s="113" t="str">
        <f t="shared" si="32"/>
        <v>фото</v>
      </c>
      <c r="H443" s="63">
        <f t="shared" si="33"/>
      </c>
      <c r="I443" s="80" t="s">
        <v>2832</v>
      </c>
      <c r="J443" s="92" t="s">
        <v>2329</v>
      </c>
      <c r="K443" s="78">
        <v>10</v>
      </c>
      <c r="L443" s="110">
        <v>18</v>
      </c>
      <c r="M443" s="112"/>
      <c r="N443" s="63"/>
    </row>
    <row r="444" spans="1:14" s="19" customFormat="1" ht="38.25">
      <c r="A444" s="107">
        <v>443</v>
      </c>
      <c r="B444" s="111">
        <v>1323</v>
      </c>
      <c r="C444" s="76" t="s">
        <v>4470</v>
      </c>
      <c r="D444" s="76"/>
      <c r="E444" s="158" t="s">
        <v>1663</v>
      </c>
      <c r="F444" s="49" t="s">
        <v>2833</v>
      </c>
      <c r="G444" s="113" t="str">
        <f t="shared" si="32"/>
        <v>фото</v>
      </c>
      <c r="H444" s="63">
        <f t="shared" si="33"/>
      </c>
      <c r="I444" s="80" t="s">
        <v>2834</v>
      </c>
      <c r="J444" s="92" t="s">
        <v>2326</v>
      </c>
      <c r="K444" s="78">
        <v>10</v>
      </c>
      <c r="L444" s="110">
        <v>29</v>
      </c>
      <c r="M444" s="112"/>
      <c r="N444" s="63" t="s">
        <v>160</v>
      </c>
    </row>
    <row r="445" spans="1:14" ht="15.75">
      <c r="A445" s="107">
        <v>444</v>
      </c>
      <c r="B445" s="111">
        <v>3455</v>
      </c>
      <c r="C445" s="88" t="s">
        <v>4471</v>
      </c>
      <c r="D445" s="88"/>
      <c r="E445" s="161" t="s">
        <v>1663</v>
      </c>
      <c r="F445" s="49" t="s">
        <v>2835</v>
      </c>
      <c r="G445" s="113" t="str">
        <f t="shared" si="32"/>
        <v>фото</v>
      </c>
      <c r="H445" s="63">
        <f t="shared" si="33"/>
      </c>
      <c r="I445" s="80" t="s">
        <v>2721</v>
      </c>
      <c r="J445" s="91" t="s">
        <v>2329</v>
      </c>
      <c r="K445" s="78">
        <v>10</v>
      </c>
      <c r="L445" s="110">
        <v>29</v>
      </c>
      <c r="M445" s="112"/>
      <c r="N445" s="63"/>
    </row>
    <row r="446" spans="1:14" s="19" customFormat="1" ht="15.75">
      <c r="A446" s="107">
        <v>441</v>
      </c>
      <c r="B446" s="111">
        <v>3470</v>
      </c>
      <c r="C446" s="76" t="s">
        <v>4468</v>
      </c>
      <c r="D446" s="76"/>
      <c r="E446" s="158" t="s">
        <v>1663</v>
      </c>
      <c r="F446" s="49" t="s">
        <v>2836</v>
      </c>
      <c r="G446" s="113" t="str">
        <f t="shared" si="32"/>
        <v>фото</v>
      </c>
      <c r="H446" s="63">
        <f t="shared" si="33"/>
      </c>
      <c r="I446" s="80" t="s">
        <v>924</v>
      </c>
      <c r="J446" s="63" t="s">
        <v>2336</v>
      </c>
      <c r="K446" s="78">
        <v>10</v>
      </c>
      <c r="L446" s="110">
        <v>21</v>
      </c>
      <c r="M446" s="112"/>
      <c r="N446" s="63"/>
    </row>
    <row r="447" spans="1:14" s="19" customFormat="1" ht="15.75">
      <c r="A447" s="107">
        <v>442</v>
      </c>
      <c r="B447" s="111">
        <v>3471</v>
      </c>
      <c r="C447" s="76" t="s">
        <v>4469</v>
      </c>
      <c r="D447" s="76"/>
      <c r="E447" s="158" t="s">
        <v>1663</v>
      </c>
      <c r="F447" s="49" t="s">
        <v>2837</v>
      </c>
      <c r="G447" s="113" t="str">
        <f t="shared" si="32"/>
        <v>фото</v>
      </c>
      <c r="H447" s="63">
        <f t="shared" si="33"/>
      </c>
      <c r="I447" s="80" t="s">
        <v>2838</v>
      </c>
      <c r="J447" s="92" t="s">
        <v>2345</v>
      </c>
      <c r="K447" s="78">
        <v>10</v>
      </c>
      <c r="L447" s="110">
        <v>21</v>
      </c>
      <c r="M447" s="112"/>
      <c r="N447" s="63"/>
    </row>
    <row r="448" spans="1:14" ht="12.75">
      <c r="A448" s="107">
        <v>445</v>
      </c>
      <c r="B448" s="72"/>
      <c r="C448" s="72"/>
      <c r="D448" s="72"/>
      <c r="E448" s="114" t="s">
        <v>2839</v>
      </c>
      <c r="F448" s="162"/>
      <c r="G448" s="74"/>
      <c r="H448" s="74"/>
      <c r="I448" s="154"/>
      <c r="J448" s="74"/>
      <c r="K448" s="75"/>
      <c r="L448" s="75" t="e">
        <v>#DIV/0!</v>
      </c>
      <c r="M448" s="74"/>
      <c r="N448" s="74"/>
    </row>
    <row r="449" spans="1:14" ht="15.75">
      <c r="A449" s="107">
        <v>446</v>
      </c>
      <c r="B449" s="111">
        <v>1560</v>
      </c>
      <c r="C449" s="88" t="s">
        <v>4472</v>
      </c>
      <c r="D449" s="88"/>
      <c r="E449" s="161" t="s">
        <v>1663</v>
      </c>
      <c r="F449" s="49" t="s">
        <v>2840</v>
      </c>
      <c r="G449" s="113" t="str">
        <f>HYPERLINK("http://www.gardenbulbs.ru/images/summer_CL/Tulip/"&amp;C449&amp;".jpg","фото")</f>
        <v>фото</v>
      </c>
      <c r="H449" s="63">
        <f>IF(D449&gt;0,HYPERLINK("http://www.gardenbulbs.ru/images/summer_CL/Tulip/"&amp;D449&amp;".jpg","фото2"),"")</f>
      </c>
      <c r="I449" s="80" t="s">
        <v>2841</v>
      </c>
      <c r="J449" s="89" t="s">
        <v>2329</v>
      </c>
      <c r="K449" s="78">
        <v>10</v>
      </c>
      <c r="L449" s="110">
        <v>20</v>
      </c>
      <c r="M449" s="112"/>
      <c r="N449" s="63" t="s">
        <v>160</v>
      </c>
    </row>
    <row r="450" spans="1:14" s="19" customFormat="1" ht="15.75">
      <c r="A450" s="107">
        <v>447</v>
      </c>
      <c r="B450" s="111">
        <v>1416</v>
      </c>
      <c r="C450" s="88" t="s">
        <v>4473</v>
      </c>
      <c r="D450" s="88"/>
      <c r="E450" s="161" t="s">
        <v>1663</v>
      </c>
      <c r="F450" s="49" t="s">
        <v>2842</v>
      </c>
      <c r="G450" s="113" t="str">
        <f>HYPERLINK("http://www.gardenbulbs.ru/images/summer_CL/Tulip/"&amp;C450&amp;".jpg","фото")</f>
        <v>фото</v>
      </c>
      <c r="H450" s="63">
        <f>IF(D450&gt;0,HYPERLINK("http://www.gardenbulbs.ru/images/summer_CL/Tulip/"&amp;D450&amp;".jpg","фото2"),"")</f>
      </c>
      <c r="I450" s="80" t="s">
        <v>2843</v>
      </c>
      <c r="J450" s="91" t="s">
        <v>2336</v>
      </c>
      <c r="K450" s="78">
        <v>10</v>
      </c>
      <c r="L450" s="110">
        <v>30</v>
      </c>
      <c r="M450" s="112"/>
      <c r="N450" s="63"/>
    </row>
    <row r="451" spans="1:14" s="19" customFormat="1" ht="15.75">
      <c r="A451" s="107">
        <v>449</v>
      </c>
      <c r="B451" s="111">
        <v>7582</v>
      </c>
      <c r="C451" s="76" t="s">
        <v>4477</v>
      </c>
      <c r="D451" s="76"/>
      <c r="E451" s="158" t="s">
        <v>1663</v>
      </c>
      <c r="F451" s="49" t="s">
        <v>4478</v>
      </c>
      <c r="G451" s="113" t="str">
        <f>HYPERLINK("http://www.gardenbulbs.ru/images/summer_CL/Tulip/"&amp;C451&amp;".jpg","фото")</f>
        <v>фото</v>
      </c>
      <c r="H451" s="63">
        <f>IF(D451&gt;0,HYPERLINK("http://www.gardenbulbs.ru/images/summer_CL/Tulip/"&amp;D451&amp;".jpg","фото2"),"")</f>
      </c>
      <c r="I451" s="80" t="s">
        <v>4479</v>
      </c>
      <c r="J451" s="63" t="s">
        <v>2336</v>
      </c>
      <c r="K451" s="78">
        <v>10</v>
      </c>
      <c r="L451" s="110">
        <v>34</v>
      </c>
      <c r="M451" s="112"/>
      <c r="N451" s="63" t="s">
        <v>2859</v>
      </c>
    </row>
    <row r="452" spans="1:14" s="19" customFormat="1" ht="15.75">
      <c r="A452" s="107">
        <v>450</v>
      </c>
      <c r="B452" s="111">
        <v>1414</v>
      </c>
      <c r="C452" s="76" t="s">
        <v>4480</v>
      </c>
      <c r="D452" s="76"/>
      <c r="E452" s="158" t="s">
        <v>1663</v>
      </c>
      <c r="F452" s="49" t="s">
        <v>2844</v>
      </c>
      <c r="G452" s="113" t="str">
        <f>HYPERLINK("http://www.gardenbulbs.ru/images/summer_CL/Tulip/"&amp;C452&amp;".jpg","фото")</f>
        <v>фото</v>
      </c>
      <c r="H452" s="63">
        <f>IF(D452&gt;0,HYPERLINK("http://www.gardenbulbs.ru/images/summer_CL/Tulip/"&amp;D452&amp;".jpg","фото2"),"")</f>
      </c>
      <c r="I452" s="80" t="s">
        <v>146</v>
      </c>
      <c r="J452" s="63" t="s">
        <v>2336</v>
      </c>
      <c r="K452" s="78">
        <v>10</v>
      </c>
      <c r="L452" s="110">
        <v>20</v>
      </c>
      <c r="M452" s="112"/>
      <c r="N452" s="63"/>
    </row>
    <row r="453" spans="1:14" s="19" customFormat="1" ht="25.5">
      <c r="A453" s="107">
        <v>448</v>
      </c>
      <c r="B453" s="111">
        <v>7581</v>
      </c>
      <c r="C453" s="76" t="s">
        <v>4474</v>
      </c>
      <c r="D453" s="76"/>
      <c r="E453" s="158" t="s">
        <v>1663</v>
      </c>
      <c r="F453" s="49" t="s">
        <v>4475</v>
      </c>
      <c r="G453" s="113" t="str">
        <f>HYPERLINK("http://www.gardenbulbs.ru/images/summer_CL/Tulip/"&amp;C453&amp;".jpg","фото")</f>
        <v>фото</v>
      </c>
      <c r="H453" s="63">
        <f>IF(D453&gt;0,HYPERLINK("http://www.gardenbulbs.ru/images/summer_CL/Tulip/"&amp;D453&amp;".jpg","фото2"),"")</f>
      </c>
      <c r="I453" s="80" t="s">
        <v>2471</v>
      </c>
      <c r="J453" s="92" t="s">
        <v>4476</v>
      </c>
      <c r="K453" s="78">
        <v>10</v>
      </c>
      <c r="L453" s="110">
        <v>34</v>
      </c>
      <c r="M453" s="112"/>
      <c r="N453" s="63" t="s">
        <v>2859</v>
      </c>
    </row>
    <row r="454" spans="1:14" s="19" customFormat="1" ht="12.75">
      <c r="A454" s="107">
        <v>451</v>
      </c>
      <c r="B454" s="72"/>
      <c r="C454" s="72"/>
      <c r="D454" s="72"/>
      <c r="E454" s="114" t="s">
        <v>2845</v>
      </c>
      <c r="F454" s="162"/>
      <c r="G454" s="74"/>
      <c r="H454" s="74"/>
      <c r="I454" s="154"/>
      <c r="J454" s="74"/>
      <c r="K454" s="75"/>
      <c r="L454" s="75" t="e">
        <v>#DIV/0!</v>
      </c>
      <c r="M454" s="74"/>
      <c r="N454" s="74"/>
    </row>
    <row r="455" spans="1:14" s="19" customFormat="1" ht="25.5">
      <c r="A455" s="107">
        <v>452</v>
      </c>
      <c r="B455" s="111">
        <v>6797</v>
      </c>
      <c r="C455" s="76" t="s">
        <v>4481</v>
      </c>
      <c r="D455" s="76"/>
      <c r="E455" s="159" t="s">
        <v>1663</v>
      </c>
      <c r="F455" s="49" t="s">
        <v>511</v>
      </c>
      <c r="G455" s="113" t="str">
        <f aca="true" t="shared" si="34" ref="G455:G465">HYPERLINK("http://www.gardenbulbs.ru/images/summer_CL/Tulip/"&amp;C455&amp;".jpg","фото")</f>
        <v>фото</v>
      </c>
      <c r="H455" s="63">
        <f aca="true" t="shared" si="35" ref="H455:H465">IF(D455&gt;0,HYPERLINK("http://www.gardenbulbs.ru/images/summer_CL/Tulip/"&amp;D455&amp;".jpg","фото2"),"")</f>
      </c>
      <c r="I455" s="80" t="s">
        <v>512</v>
      </c>
      <c r="J455" s="63" t="s">
        <v>2329</v>
      </c>
      <c r="K455" s="82">
        <v>10</v>
      </c>
      <c r="L455" s="110">
        <v>29</v>
      </c>
      <c r="M455" s="112"/>
      <c r="N455" s="63" t="s">
        <v>374</v>
      </c>
    </row>
    <row r="456" spans="1:14" s="19" customFormat="1" ht="15.75">
      <c r="A456" s="107">
        <v>453</v>
      </c>
      <c r="B456" s="111">
        <v>918</v>
      </c>
      <c r="C456" s="76" t="s">
        <v>4482</v>
      </c>
      <c r="D456" s="76"/>
      <c r="E456" s="158" t="s">
        <v>1663</v>
      </c>
      <c r="F456" s="49" t="s">
        <v>2846</v>
      </c>
      <c r="G456" s="113" t="str">
        <f t="shared" si="34"/>
        <v>фото</v>
      </c>
      <c r="H456" s="63">
        <f t="shared" si="35"/>
      </c>
      <c r="I456" s="80" t="s">
        <v>2847</v>
      </c>
      <c r="J456" s="63" t="s">
        <v>2336</v>
      </c>
      <c r="K456" s="78">
        <v>10</v>
      </c>
      <c r="L456" s="110">
        <v>25</v>
      </c>
      <c r="M456" s="112"/>
      <c r="N456" s="63"/>
    </row>
    <row r="457" spans="1:14" s="19" customFormat="1" ht="15.75">
      <c r="A457" s="107">
        <v>461</v>
      </c>
      <c r="B457" s="111">
        <v>2699</v>
      </c>
      <c r="C457" s="76" t="s">
        <v>4493</v>
      </c>
      <c r="D457" s="76"/>
      <c r="E457" s="158" t="s">
        <v>1663</v>
      </c>
      <c r="F457" s="49" t="s">
        <v>2848</v>
      </c>
      <c r="G457" s="113" t="str">
        <f t="shared" si="34"/>
        <v>фото</v>
      </c>
      <c r="H457" s="63">
        <f t="shared" si="35"/>
      </c>
      <c r="I457" s="80" t="s">
        <v>1685</v>
      </c>
      <c r="J457" s="63" t="s">
        <v>2336</v>
      </c>
      <c r="K457" s="78">
        <v>10</v>
      </c>
      <c r="L457" s="110">
        <v>25</v>
      </c>
      <c r="M457" s="112"/>
      <c r="N457" s="63"/>
    </row>
    <row r="458" spans="1:14" s="19" customFormat="1" ht="25.5">
      <c r="A458" s="107">
        <v>457</v>
      </c>
      <c r="B458" s="111">
        <v>6823</v>
      </c>
      <c r="C458" s="76" t="s">
        <v>4488</v>
      </c>
      <c r="D458" s="76" t="s">
        <v>4489</v>
      </c>
      <c r="E458" s="158" t="s">
        <v>1663</v>
      </c>
      <c r="F458" s="49" t="s">
        <v>513</v>
      </c>
      <c r="G458" s="113" t="str">
        <f t="shared" si="34"/>
        <v>фото</v>
      </c>
      <c r="H458" s="63" t="str">
        <f t="shared" si="35"/>
        <v>фото2</v>
      </c>
      <c r="I458" s="80" t="s">
        <v>514</v>
      </c>
      <c r="J458" s="63" t="s">
        <v>2329</v>
      </c>
      <c r="K458" s="78">
        <v>10</v>
      </c>
      <c r="L458" s="110">
        <v>29</v>
      </c>
      <c r="M458" s="112"/>
      <c r="N458" s="63" t="s">
        <v>374</v>
      </c>
    </row>
    <row r="459" spans="1:14" ht="51">
      <c r="A459" s="107">
        <v>456</v>
      </c>
      <c r="B459" s="111">
        <v>7583</v>
      </c>
      <c r="C459" s="76" t="s">
        <v>4485</v>
      </c>
      <c r="D459" s="76"/>
      <c r="E459" s="158" t="s">
        <v>1663</v>
      </c>
      <c r="F459" s="49" t="s">
        <v>4486</v>
      </c>
      <c r="G459" s="113" t="str">
        <f t="shared" si="34"/>
        <v>фото</v>
      </c>
      <c r="H459" s="63">
        <f t="shared" si="35"/>
      </c>
      <c r="I459" s="80" t="s">
        <v>4487</v>
      </c>
      <c r="J459" s="63" t="s">
        <v>2336</v>
      </c>
      <c r="K459" s="78">
        <v>10</v>
      </c>
      <c r="L459" s="110">
        <v>48</v>
      </c>
      <c r="M459" s="112"/>
      <c r="N459" s="63" t="s">
        <v>2859</v>
      </c>
    </row>
    <row r="460" spans="1:14" s="19" customFormat="1" ht="15.75">
      <c r="A460" s="107">
        <v>454</v>
      </c>
      <c r="B460" s="111">
        <v>1417</v>
      </c>
      <c r="C460" s="76" t="s">
        <v>4483</v>
      </c>
      <c r="D460" s="76"/>
      <c r="E460" s="159" t="s">
        <v>1663</v>
      </c>
      <c r="F460" s="49" t="s">
        <v>2849</v>
      </c>
      <c r="G460" s="113" t="str">
        <f t="shared" si="34"/>
        <v>фото</v>
      </c>
      <c r="H460" s="63">
        <f t="shared" si="35"/>
      </c>
      <c r="I460" s="80" t="s">
        <v>2757</v>
      </c>
      <c r="J460" s="63" t="s">
        <v>2336</v>
      </c>
      <c r="K460" s="82">
        <v>10</v>
      </c>
      <c r="L460" s="110">
        <v>24</v>
      </c>
      <c r="M460" s="112"/>
      <c r="N460" s="63"/>
    </row>
    <row r="461" spans="1:14" s="19" customFormat="1" ht="15.75">
      <c r="A461" s="107">
        <v>458</v>
      </c>
      <c r="B461" s="111">
        <v>1418</v>
      </c>
      <c r="C461" s="76" t="s">
        <v>4490</v>
      </c>
      <c r="D461" s="76"/>
      <c r="E461" s="158" t="s">
        <v>1663</v>
      </c>
      <c r="F461" s="49" t="s">
        <v>2850</v>
      </c>
      <c r="G461" s="113" t="str">
        <f t="shared" si="34"/>
        <v>фото</v>
      </c>
      <c r="H461" s="63">
        <f t="shared" si="35"/>
      </c>
      <c r="I461" s="80" t="s">
        <v>2851</v>
      </c>
      <c r="J461" s="63" t="s">
        <v>2336</v>
      </c>
      <c r="K461" s="78">
        <v>10</v>
      </c>
      <c r="L461" s="110">
        <v>18</v>
      </c>
      <c r="M461" s="112"/>
      <c r="N461" s="63"/>
    </row>
    <row r="462" spans="1:14" s="19" customFormat="1" ht="15.75">
      <c r="A462" s="107">
        <v>455</v>
      </c>
      <c r="B462" s="111">
        <v>2477</v>
      </c>
      <c r="C462" s="76" t="s">
        <v>4484</v>
      </c>
      <c r="D462" s="76"/>
      <c r="E462" s="159" t="s">
        <v>1663</v>
      </c>
      <c r="F462" s="49" t="s">
        <v>2852</v>
      </c>
      <c r="G462" s="113" t="str">
        <f t="shared" si="34"/>
        <v>фото</v>
      </c>
      <c r="H462" s="63">
        <f t="shared" si="35"/>
      </c>
      <c r="I462" s="80" t="s">
        <v>2853</v>
      </c>
      <c r="J462" s="63" t="s">
        <v>2336</v>
      </c>
      <c r="K462" s="82">
        <v>10</v>
      </c>
      <c r="L462" s="110">
        <v>27</v>
      </c>
      <c r="M462" s="112"/>
      <c r="N462" s="63"/>
    </row>
    <row r="463" spans="1:14" s="19" customFormat="1" ht="25.5">
      <c r="A463" s="107">
        <v>459</v>
      </c>
      <c r="B463" s="111">
        <v>6838</v>
      </c>
      <c r="C463" s="88" t="s">
        <v>4491</v>
      </c>
      <c r="D463" s="88"/>
      <c r="E463" s="161" t="s">
        <v>1663</v>
      </c>
      <c r="F463" s="49" t="s">
        <v>515</v>
      </c>
      <c r="G463" s="113" t="str">
        <f t="shared" si="34"/>
        <v>фото</v>
      </c>
      <c r="H463" s="63">
        <f t="shared" si="35"/>
      </c>
      <c r="I463" s="80" t="s">
        <v>516</v>
      </c>
      <c r="J463" s="89" t="s">
        <v>2329</v>
      </c>
      <c r="K463" s="78">
        <v>10</v>
      </c>
      <c r="L463" s="110">
        <v>26</v>
      </c>
      <c r="M463" s="112"/>
      <c r="N463" s="63" t="s">
        <v>374</v>
      </c>
    </row>
    <row r="464" spans="1:14" s="19" customFormat="1" ht="15.75">
      <c r="A464" s="107">
        <v>460</v>
      </c>
      <c r="B464" s="111">
        <v>2662</v>
      </c>
      <c r="C464" s="76" t="s">
        <v>4492</v>
      </c>
      <c r="D464" s="76"/>
      <c r="E464" s="158" t="s">
        <v>1663</v>
      </c>
      <c r="F464" s="49" t="s">
        <v>2854</v>
      </c>
      <c r="G464" s="113" t="str">
        <f t="shared" si="34"/>
        <v>фото</v>
      </c>
      <c r="H464" s="63">
        <f t="shared" si="35"/>
      </c>
      <c r="I464" s="80" t="s">
        <v>2855</v>
      </c>
      <c r="J464" s="63" t="s">
        <v>2345</v>
      </c>
      <c r="K464" s="78">
        <v>10</v>
      </c>
      <c r="L464" s="110">
        <v>21</v>
      </c>
      <c r="M464" s="112"/>
      <c r="N464" s="63" t="s">
        <v>160</v>
      </c>
    </row>
    <row r="465" spans="1:14" ht="15.75">
      <c r="A465" s="107">
        <v>462</v>
      </c>
      <c r="B465" s="111">
        <v>1419</v>
      </c>
      <c r="C465" s="76" t="s">
        <v>4494</v>
      </c>
      <c r="D465" s="76"/>
      <c r="E465" s="158" t="s">
        <v>1663</v>
      </c>
      <c r="F465" s="49" t="s">
        <v>2856</v>
      </c>
      <c r="G465" s="113" t="str">
        <f t="shared" si="34"/>
        <v>фото</v>
      </c>
      <c r="H465" s="63">
        <f t="shared" si="35"/>
      </c>
      <c r="I465" s="80" t="s">
        <v>2798</v>
      </c>
      <c r="J465" s="63" t="s">
        <v>2336</v>
      </c>
      <c r="K465" s="78">
        <v>10</v>
      </c>
      <c r="L465" s="110">
        <v>28</v>
      </c>
      <c r="M465" s="112"/>
      <c r="N465" s="63"/>
    </row>
    <row r="466" spans="1:14" s="19" customFormat="1" ht="12.75">
      <c r="A466" s="107">
        <v>463</v>
      </c>
      <c r="B466" s="72"/>
      <c r="C466" s="72"/>
      <c r="D466" s="72"/>
      <c r="E466" s="114" t="s">
        <v>822</v>
      </c>
      <c r="F466" s="162"/>
      <c r="G466" s="74"/>
      <c r="H466" s="74"/>
      <c r="I466" s="155"/>
      <c r="J466" s="74"/>
      <c r="K466" s="75"/>
      <c r="L466" s="75" t="e">
        <v>#DIV/0!</v>
      </c>
      <c r="M466" s="74"/>
      <c r="N466" s="74"/>
    </row>
    <row r="467" spans="1:14" ht="25.5">
      <c r="A467" s="107">
        <v>505</v>
      </c>
      <c r="B467" s="111">
        <v>3307</v>
      </c>
      <c r="C467" s="76" t="s">
        <v>4556</v>
      </c>
      <c r="D467" s="76"/>
      <c r="E467" s="159" t="s">
        <v>1663</v>
      </c>
      <c r="F467" s="49" t="s">
        <v>823</v>
      </c>
      <c r="G467" s="113" t="str">
        <f aca="true" t="shared" si="36" ref="G467:G498">HYPERLINK("http://www.gardenbulbs.ru/images/summer_CL/Tulip/"&amp;C467&amp;".jpg","фото")</f>
        <v>фото</v>
      </c>
      <c r="H467" s="63">
        <f aca="true" t="shared" si="37" ref="H467:H498">IF(D467&gt;0,HYPERLINK("http://www.gardenbulbs.ru/images/summer_CL/Tulip/"&amp;D467&amp;".jpg","фото2"),"")</f>
      </c>
      <c r="I467" s="80" t="s">
        <v>824</v>
      </c>
      <c r="J467" s="63" t="s">
        <v>2329</v>
      </c>
      <c r="K467" s="82">
        <v>10</v>
      </c>
      <c r="L467" s="110">
        <v>29</v>
      </c>
      <c r="M467" s="112"/>
      <c r="N467" s="63"/>
    </row>
    <row r="468" spans="1:14" s="19" customFormat="1" ht="25.5">
      <c r="A468" s="107">
        <v>470</v>
      </c>
      <c r="B468" s="111">
        <v>7585</v>
      </c>
      <c r="C468" s="76" t="s">
        <v>4505</v>
      </c>
      <c r="D468" s="76"/>
      <c r="E468" s="158" t="s">
        <v>1663</v>
      </c>
      <c r="F468" s="49" t="s">
        <v>4506</v>
      </c>
      <c r="G468" s="113" t="str">
        <f t="shared" si="36"/>
        <v>фото</v>
      </c>
      <c r="H468" s="63">
        <f t="shared" si="37"/>
      </c>
      <c r="I468" s="80" t="s">
        <v>4507</v>
      </c>
      <c r="J468" s="63" t="s">
        <v>2336</v>
      </c>
      <c r="K468" s="78">
        <v>10</v>
      </c>
      <c r="L468" s="110">
        <v>37</v>
      </c>
      <c r="M468" s="112"/>
      <c r="N468" s="63" t="s">
        <v>2859</v>
      </c>
    </row>
    <row r="469" spans="1:14" s="19" customFormat="1" ht="15.75">
      <c r="A469" s="107">
        <v>465</v>
      </c>
      <c r="B469" s="111">
        <v>3309</v>
      </c>
      <c r="C469" s="76" t="s">
        <v>4497</v>
      </c>
      <c r="D469" s="76"/>
      <c r="E469" s="158" t="s">
        <v>1663</v>
      </c>
      <c r="F469" s="49" t="s">
        <v>825</v>
      </c>
      <c r="G469" s="113" t="str">
        <f t="shared" si="36"/>
        <v>фото</v>
      </c>
      <c r="H469" s="63">
        <f t="shared" si="37"/>
      </c>
      <c r="I469" s="80" t="s">
        <v>2585</v>
      </c>
      <c r="J469" s="63" t="s">
        <v>2329</v>
      </c>
      <c r="K469" s="78">
        <v>10</v>
      </c>
      <c r="L469" s="110">
        <v>24</v>
      </c>
      <c r="M469" s="112"/>
      <c r="N469" s="63"/>
    </row>
    <row r="470" spans="1:14" s="19" customFormat="1" ht="38.25">
      <c r="A470" s="107">
        <v>467</v>
      </c>
      <c r="B470" s="111">
        <v>7584</v>
      </c>
      <c r="C470" s="76" t="s">
        <v>4499</v>
      </c>
      <c r="D470" s="76" t="s">
        <v>4500</v>
      </c>
      <c r="E470" s="158" t="s">
        <v>1663</v>
      </c>
      <c r="F470" s="49" t="s">
        <v>4501</v>
      </c>
      <c r="G470" s="113" t="str">
        <f t="shared" si="36"/>
        <v>фото</v>
      </c>
      <c r="H470" s="63" t="str">
        <f t="shared" si="37"/>
        <v>фото2</v>
      </c>
      <c r="I470" s="80" t="s">
        <v>4502</v>
      </c>
      <c r="J470" s="63" t="s">
        <v>2329</v>
      </c>
      <c r="K470" s="78">
        <v>10</v>
      </c>
      <c r="L470" s="110">
        <v>24</v>
      </c>
      <c r="M470" s="112"/>
      <c r="N470" s="63" t="s">
        <v>2859</v>
      </c>
    </row>
    <row r="471" spans="1:14" s="19" customFormat="1" ht="15.75">
      <c r="A471" s="107">
        <v>468</v>
      </c>
      <c r="B471" s="111">
        <v>3315</v>
      </c>
      <c r="C471" s="76" t="s">
        <v>4503</v>
      </c>
      <c r="D471" s="76"/>
      <c r="E471" s="158" t="s">
        <v>1663</v>
      </c>
      <c r="F471" s="49" t="s">
        <v>826</v>
      </c>
      <c r="G471" s="113" t="str">
        <f t="shared" si="36"/>
        <v>фото</v>
      </c>
      <c r="H471" s="63">
        <f t="shared" si="37"/>
      </c>
      <c r="I471" s="80" t="s">
        <v>2721</v>
      </c>
      <c r="J471" s="63" t="s">
        <v>2336</v>
      </c>
      <c r="K471" s="78">
        <v>10</v>
      </c>
      <c r="L471" s="110">
        <v>24</v>
      </c>
      <c r="M471" s="112"/>
      <c r="N471" s="63"/>
    </row>
    <row r="472" spans="1:14" s="19" customFormat="1" ht="25.5">
      <c r="A472" s="107">
        <v>469</v>
      </c>
      <c r="B472" s="111">
        <v>3318</v>
      </c>
      <c r="C472" s="76" t="s">
        <v>4504</v>
      </c>
      <c r="D472" s="76"/>
      <c r="E472" s="158" t="s">
        <v>1663</v>
      </c>
      <c r="F472" s="49" t="s">
        <v>827</v>
      </c>
      <c r="G472" s="113" t="str">
        <f t="shared" si="36"/>
        <v>фото</v>
      </c>
      <c r="H472" s="63">
        <f t="shared" si="37"/>
      </c>
      <c r="I472" s="80" t="s">
        <v>828</v>
      </c>
      <c r="J472" s="63" t="s">
        <v>2336</v>
      </c>
      <c r="K472" s="78">
        <v>10</v>
      </c>
      <c r="L472" s="110">
        <v>21</v>
      </c>
      <c r="M472" s="112"/>
      <c r="N472" s="63"/>
    </row>
    <row r="473" spans="1:14" s="19" customFormat="1" ht="15.75">
      <c r="A473" s="107">
        <v>471</v>
      </c>
      <c r="B473" s="111">
        <v>1420</v>
      </c>
      <c r="C473" s="76" t="s">
        <v>4508</v>
      </c>
      <c r="D473" s="76"/>
      <c r="E473" s="158" t="s">
        <v>1663</v>
      </c>
      <c r="F473" s="49" t="s">
        <v>829</v>
      </c>
      <c r="G473" s="113" t="str">
        <f t="shared" si="36"/>
        <v>фото</v>
      </c>
      <c r="H473" s="63">
        <f t="shared" si="37"/>
      </c>
      <c r="I473" s="80" t="s">
        <v>830</v>
      </c>
      <c r="J473" s="63" t="s">
        <v>2336</v>
      </c>
      <c r="K473" s="78">
        <v>10</v>
      </c>
      <c r="L473" s="110">
        <v>25</v>
      </c>
      <c r="M473" s="112"/>
      <c r="N473" s="63"/>
    </row>
    <row r="474" spans="1:14" s="19" customFormat="1" ht="15.75">
      <c r="A474" s="107">
        <v>472</v>
      </c>
      <c r="B474" s="111">
        <v>3320</v>
      </c>
      <c r="C474" s="76" t="s">
        <v>4509</v>
      </c>
      <c r="D474" s="76"/>
      <c r="E474" s="158" t="s">
        <v>1663</v>
      </c>
      <c r="F474" s="49" t="s">
        <v>831</v>
      </c>
      <c r="G474" s="113" t="str">
        <f t="shared" si="36"/>
        <v>фото</v>
      </c>
      <c r="H474" s="63">
        <f t="shared" si="37"/>
      </c>
      <c r="I474" s="80" t="s">
        <v>832</v>
      </c>
      <c r="J474" s="63" t="s">
        <v>2329</v>
      </c>
      <c r="K474" s="78">
        <v>10</v>
      </c>
      <c r="L474" s="110">
        <v>23</v>
      </c>
      <c r="M474" s="112"/>
      <c r="N474" s="63"/>
    </row>
    <row r="475" spans="1:14" s="19" customFormat="1" ht="63.75">
      <c r="A475" s="107">
        <v>473</v>
      </c>
      <c r="B475" s="111">
        <v>6794</v>
      </c>
      <c r="C475" s="76" t="s">
        <v>4510</v>
      </c>
      <c r="D475" s="76"/>
      <c r="E475" s="158" t="s">
        <v>1663</v>
      </c>
      <c r="F475" s="49" t="s">
        <v>517</v>
      </c>
      <c r="G475" s="113" t="str">
        <f t="shared" si="36"/>
        <v>фото</v>
      </c>
      <c r="H475" s="63">
        <f t="shared" si="37"/>
      </c>
      <c r="I475" s="80" t="s">
        <v>4511</v>
      </c>
      <c r="J475" s="63" t="s">
        <v>2329</v>
      </c>
      <c r="K475" s="78">
        <v>10</v>
      </c>
      <c r="L475" s="110">
        <v>33</v>
      </c>
      <c r="M475" s="112"/>
      <c r="N475" s="63" t="s">
        <v>374</v>
      </c>
    </row>
    <row r="476" spans="1:14" s="19" customFormat="1" ht="25.5">
      <c r="A476" s="107">
        <v>474</v>
      </c>
      <c r="B476" s="111">
        <v>3326</v>
      </c>
      <c r="C476" s="76" t="s">
        <v>4512</v>
      </c>
      <c r="D476" s="76"/>
      <c r="E476" s="159" t="s">
        <v>1663</v>
      </c>
      <c r="F476" s="49" t="s">
        <v>833</v>
      </c>
      <c r="G476" s="113" t="str">
        <f t="shared" si="36"/>
        <v>фото</v>
      </c>
      <c r="H476" s="63">
        <f t="shared" si="37"/>
      </c>
      <c r="I476" s="80" t="s">
        <v>834</v>
      </c>
      <c r="J476" s="63" t="s">
        <v>2336</v>
      </c>
      <c r="K476" s="82">
        <v>10</v>
      </c>
      <c r="L476" s="110">
        <v>24</v>
      </c>
      <c r="M476" s="112"/>
      <c r="N476" s="63"/>
    </row>
    <row r="477" spans="1:14" s="19" customFormat="1" ht="15.75">
      <c r="A477" s="107">
        <v>475</v>
      </c>
      <c r="B477" s="111">
        <v>3006</v>
      </c>
      <c r="C477" s="76" t="s">
        <v>4513</v>
      </c>
      <c r="D477" s="76"/>
      <c r="E477" s="158" t="s">
        <v>1663</v>
      </c>
      <c r="F477" s="49" t="s">
        <v>835</v>
      </c>
      <c r="G477" s="113" t="str">
        <f t="shared" si="36"/>
        <v>фото</v>
      </c>
      <c r="H477" s="63">
        <f t="shared" si="37"/>
      </c>
      <c r="I477" s="94" t="s">
        <v>836</v>
      </c>
      <c r="J477" s="63" t="s">
        <v>2329</v>
      </c>
      <c r="K477" s="78">
        <v>10</v>
      </c>
      <c r="L477" s="110">
        <v>23</v>
      </c>
      <c r="M477" s="112"/>
      <c r="N477" s="63"/>
    </row>
    <row r="478" spans="1:14" s="19" customFormat="1" ht="15.75">
      <c r="A478" s="107">
        <v>476</v>
      </c>
      <c r="B478" s="111">
        <v>2673</v>
      </c>
      <c r="C478" s="83" t="s">
        <v>4514</v>
      </c>
      <c r="D478" s="83"/>
      <c r="E478" s="159" t="s">
        <v>1663</v>
      </c>
      <c r="F478" s="160" t="s">
        <v>837</v>
      </c>
      <c r="G478" s="113" t="str">
        <f t="shared" si="36"/>
        <v>фото</v>
      </c>
      <c r="H478" s="63">
        <f t="shared" si="37"/>
      </c>
      <c r="I478" s="80" t="s">
        <v>2853</v>
      </c>
      <c r="J478" s="84" t="s">
        <v>2326</v>
      </c>
      <c r="K478" s="82">
        <v>10</v>
      </c>
      <c r="L478" s="110">
        <v>18</v>
      </c>
      <c r="M478" s="112"/>
      <c r="N478" s="63"/>
    </row>
    <row r="479" spans="1:14" s="19" customFormat="1" ht="25.5">
      <c r="A479" s="107">
        <v>477</v>
      </c>
      <c r="B479" s="111">
        <v>3328</v>
      </c>
      <c r="C479" s="76" t="s">
        <v>4515</v>
      </c>
      <c r="D479" s="76"/>
      <c r="E479" s="158" t="s">
        <v>1663</v>
      </c>
      <c r="F479" s="49" t="s">
        <v>838</v>
      </c>
      <c r="G479" s="113" t="str">
        <f t="shared" si="36"/>
        <v>фото</v>
      </c>
      <c r="H479" s="63">
        <f t="shared" si="37"/>
      </c>
      <c r="I479" s="80" t="s">
        <v>839</v>
      </c>
      <c r="J479" s="63" t="s">
        <v>2336</v>
      </c>
      <c r="K479" s="78">
        <v>10</v>
      </c>
      <c r="L479" s="110">
        <v>25</v>
      </c>
      <c r="M479" s="112"/>
      <c r="N479" s="63"/>
    </row>
    <row r="480" spans="1:14" s="19" customFormat="1" ht="25.5">
      <c r="A480" s="107">
        <v>478</v>
      </c>
      <c r="B480" s="111">
        <v>926</v>
      </c>
      <c r="C480" s="76" t="s">
        <v>4516</v>
      </c>
      <c r="D480" s="76"/>
      <c r="E480" s="158" t="s">
        <v>1663</v>
      </c>
      <c r="F480" s="49" t="s">
        <v>840</v>
      </c>
      <c r="G480" s="113" t="str">
        <f t="shared" si="36"/>
        <v>фото</v>
      </c>
      <c r="H480" s="63">
        <f t="shared" si="37"/>
      </c>
      <c r="I480" s="85" t="s">
        <v>518</v>
      </c>
      <c r="J480" s="63" t="s">
        <v>2336</v>
      </c>
      <c r="K480" s="78">
        <v>10</v>
      </c>
      <c r="L480" s="110">
        <v>34</v>
      </c>
      <c r="M480" s="112"/>
      <c r="N480" s="63"/>
    </row>
    <row r="481" spans="1:14" s="19" customFormat="1" ht="25.5">
      <c r="A481" s="107">
        <v>492</v>
      </c>
      <c r="B481" s="111">
        <v>1423</v>
      </c>
      <c r="C481" s="76" t="s">
        <v>4537</v>
      </c>
      <c r="D481" s="76"/>
      <c r="E481" s="158" t="s">
        <v>1663</v>
      </c>
      <c r="F481" s="49" t="s">
        <v>841</v>
      </c>
      <c r="G481" s="113" t="str">
        <f t="shared" si="36"/>
        <v>фото</v>
      </c>
      <c r="H481" s="63">
        <f t="shared" si="37"/>
      </c>
      <c r="I481" s="80" t="s">
        <v>842</v>
      </c>
      <c r="J481" s="63" t="s">
        <v>2336</v>
      </c>
      <c r="K481" s="78">
        <v>10</v>
      </c>
      <c r="L481" s="110">
        <v>17</v>
      </c>
      <c r="M481" s="112"/>
      <c r="N481" s="63"/>
    </row>
    <row r="482" spans="1:14" s="19" customFormat="1" ht="15.75">
      <c r="A482" s="107">
        <v>497</v>
      </c>
      <c r="B482" s="111">
        <v>6818</v>
      </c>
      <c r="C482" s="83" t="s">
        <v>4544</v>
      </c>
      <c r="D482" s="83"/>
      <c r="E482" s="159" t="s">
        <v>1663</v>
      </c>
      <c r="F482" s="160" t="s">
        <v>519</v>
      </c>
      <c r="G482" s="113" t="str">
        <f t="shared" si="36"/>
        <v>фото</v>
      </c>
      <c r="H482" s="63">
        <f t="shared" si="37"/>
      </c>
      <c r="I482" s="80" t="s">
        <v>520</v>
      </c>
      <c r="J482" s="84" t="s">
        <v>2326</v>
      </c>
      <c r="K482" s="82">
        <v>10</v>
      </c>
      <c r="L482" s="110">
        <v>20</v>
      </c>
      <c r="M482" s="112"/>
      <c r="N482" s="63" t="s">
        <v>374</v>
      </c>
    </row>
    <row r="483" spans="1:14" s="19" customFormat="1" ht="25.5">
      <c r="A483" s="107">
        <v>494</v>
      </c>
      <c r="B483" s="111">
        <v>1513</v>
      </c>
      <c r="C483" s="76" t="s">
        <v>4539</v>
      </c>
      <c r="D483" s="76"/>
      <c r="E483" s="158" t="s">
        <v>1663</v>
      </c>
      <c r="F483" s="49" t="s">
        <v>843</v>
      </c>
      <c r="G483" s="113" t="str">
        <f t="shared" si="36"/>
        <v>фото</v>
      </c>
      <c r="H483" s="63">
        <f t="shared" si="37"/>
      </c>
      <c r="I483" s="80" t="s">
        <v>844</v>
      </c>
      <c r="J483" s="63" t="s">
        <v>2336</v>
      </c>
      <c r="K483" s="78">
        <v>10</v>
      </c>
      <c r="L483" s="110">
        <v>19</v>
      </c>
      <c r="M483" s="112"/>
      <c r="N483" s="63" t="s">
        <v>160</v>
      </c>
    </row>
    <row r="484" spans="1:14" s="19" customFormat="1" ht="15.75">
      <c r="A484" s="107">
        <v>493</v>
      </c>
      <c r="B484" s="111">
        <v>43</v>
      </c>
      <c r="C484" s="76" t="s">
        <v>4538</v>
      </c>
      <c r="D484" s="76"/>
      <c r="E484" s="158" t="s">
        <v>1663</v>
      </c>
      <c r="F484" s="49" t="s">
        <v>845</v>
      </c>
      <c r="G484" s="113" t="str">
        <f t="shared" si="36"/>
        <v>фото</v>
      </c>
      <c r="H484" s="63">
        <f t="shared" si="37"/>
      </c>
      <c r="I484" s="80" t="s">
        <v>2391</v>
      </c>
      <c r="J484" s="63" t="s">
        <v>2336</v>
      </c>
      <c r="K484" s="78">
        <v>10</v>
      </c>
      <c r="L484" s="110">
        <v>21</v>
      </c>
      <c r="M484" s="112"/>
      <c r="N484" s="63"/>
    </row>
    <row r="485" spans="1:14" s="19" customFormat="1" ht="15.75">
      <c r="A485" s="107">
        <v>495</v>
      </c>
      <c r="B485" s="111">
        <v>2679</v>
      </c>
      <c r="C485" s="76" t="s">
        <v>4540</v>
      </c>
      <c r="D485" s="76"/>
      <c r="E485" s="158" t="s">
        <v>1663</v>
      </c>
      <c r="F485" s="49" t="s">
        <v>846</v>
      </c>
      <c r="G485" s="113" t="str">
        <f t="shared" si="36"/>
        <v>фото</v>
      </c>
      <c r="H485" s="63">
        <f t="shared" si="37"/>
      </c>
      <c r="I485" s="80" t="s">
        <v>847</v>
      </c>
      <c r="J485" s="63" t="s">
        <v>2336</v>
      </c>
      <c r="K485" s="78">
        <v>10</v>
      </c>
      <c r="L485" s="110">
        <v>19</v>
      </c>
      <c r="M485" s="112"/>
      <c r="N485" s="63"/>
    </row>
    <row r="486" spans="1:14" s="19" customFormat="1" ht="25.5">
      <c r="A486" s="107">
        <v>496</v>
      </c>
      <c r="B486" s="111">
        <v>7589</v>
      </c>
      <c r="C486" s="76" t="s">
        <v>4541</v>
      </c>
      <c r="D486" s="76"/>
      <c r="E486" s="158" t="s">
        <v>1663</v>
      </c>
      <c r="F486" s="49" t="s">
        <v>4542</v>
      </c>
      <c r="G486" s="113" t="str">
        <f t="shared" si="36"/>
        <v>фото</v>
      </c>
      <c r="H486" s="63">
        <f t="shared" si="37"/>
      </c>
      <c r="I486" s="80" t="s">
        <v>4543</v>
      </c>
      <c r="J486" s="63" t="s">
        <v>2336</v>
      </c>
      <c r="K486" s="78">
        <v>7</v>
      </c>
      <c r="L486" s="110">
        <v>53</v>
      </c>
      <c r="M486" s="112"/>
      <c r="N486" s="63" t="s">
        <v>2859</v>
      </c>
    </row>
    <row r="487" spans="1:14" s="19" customFormat="1" ht="25.5">
      <c r="A487" s="107">
        <v>508</v>
      </c>
      <c r="B487" s="111">
        <v>1426</v>
      </c>
      <c r="C487" s="76" t="s">
        <v>4561</v>
      </c>
      <c r="D487" s="76"/>
      <c r="E487" s="158" t="s">
        <v>1663</v>
      </c>
      <c r="F487" s="49" t="s">
        <v>848</v>
      </c>
      <c r="G487" s="113" t="str">
        <f t="shared" si="36"/>
        <v>фото</v>
      </c>
      <c r="H487" s="63">
        <f t="shared" si="37"/>
      </c>
      <c r="I487" s="80" t="s">
        <v>849</v>
      </c>
      <c r="J487" s="63" t="s">
        <v>2336</v>
      </c>
      <c r="K487" s="78">
        <v>10</v>
      </c>
      <c r="L487" s="110">
        <v>26</v>
      </c>
      <c r="M487" s="112"/>
      <c r="N487" s="63"/>
    </row>
    <row r="488" spans="1:14" s="19" customFormat="1" ht="51">
      <c r="A488" s="107">
        <v>510</v>
      </c>
      <c r="B488" s="111">
        <v>6822</v>
      </c>
      <c r="C488" s="76" t="s">
        <v>4563</v>
      </c>
      <c r="D488" s="76" t="s">
        <v>4564</v>
      </c>
      <c r="E488" s="158" t="s">
        <v>1663</v>
      </c>
      <c r="F488" s="49" t="s">
        <v>521</v>
      </c>
      <c r="G488" s="113" t="str">
        <f t="shared" si="36"/>
        <v>фото</v>
      </c>
      <c r="H488" s="63" t="str">
        <f t="shared" si="37"/>
        <v>фото2</v>
      </c>
      <c r="I488" s="80" t="s">
        <v>522</v>
      </c>
      <c r="J488" s="63" t="s">
        <v>2326</v>
      </c>
      <c r="K488" s="78">
        <v>10</v>
      </c>
      <c r="L488" s="110">
        <v>39</v>
      </c>
      <c r="M488" s="112"/>
      <c r="N488" s="63" t="s">
        <v>374</v>
      </c>
    </row>
    <row r="489" spans="1:14" s="19" customFormat="1" ht="25.5">
      <c r="A489" s="107">
        <v>487</v>
      </c>
      <c r="B489" s="111">
        <v>7588</v>
      </c>
      <c r="C489" s="76" t="s">
        <v>4529</v>
      </c>
      <c r="D489" s="76"/>
      <c r="E489" s="158" t="s">
        <v>1663</v>
      </c>
      <c r="F489" s="49" t="s">
        <v>4530</v>
      </c>
      <c r="G489" s="113" t="str">
        <f t="shared" si="36"/>
        <v>фото</v>
      </c>
      <c r="H489" s="63">
        <f t="shared" si="37"/>
      </c>
      <c r="I489" s="80" t="s">
        <v>4531</v>
      </c>
      <c r="J489" s="63" t="s">
        <v>2329</v>
      </c>
      <c r="K489" s="78">
        <v>10</v>
      </c>
      <c r="L489" s="110">
        <v>26</v>
      </c>
      <c r="M489" s="112"/>
      <c r="N489" s="63" t="s">
        <v>2859</v>
      </c>
    </row>
    <row r="490" spans="1:14" s="19" customFormat="1" ht="15.75">
      <c r="A490" s="107">
        <v>486</v>
      </c>
      <c r="B490" s="111">
        <v>3360</v>
      </c>
      <c r="C490" s="76" t="s">
        <v>4528</v>
      </c>
      <c r="D490" s="76"/>
      <c r="E490" s="158" t="s">
        <v>1663</v>
      </c>
      <c r="F490" s="49" t="s">
        <v>850</v>
      </c>
      <c r="G490" s="113" t="str">
        <f t="shared" si="36"/>
        <v>фото</v>
      </c>
      <c r="H490" s="63">
        <f t="shared" si="37"/>
      </c>
      <c r="I490" s="80" t="s">
        <v>851</v>
      </c>
      <c r="J490" s="63" t="s">
        <v>2336</v>
      </c>
      <c r="K490" s="78">
        <v>10</v>
      </c>
      <c r="L490" s="110">
        <v>25</v>
      </c>
      <c r="M490" s="112"/>
      <c r="N490" s="63"/>
    </row>
    <row r="491" spans="1:14" s="19" customFormat="1" ht="25.5">
      <c r="A491" s="107">
        <v>552</v>
      </c>
      <c r="B491" s="111">
        <v>2471</v>
      </c>
      <c r="C491" s="76" t="s">
        <v>4620</v>
      </c>
      <c r="D491" s="76"/>
      <c r="E491" s="158" t="s">
        <v>1663</v>
      </c>
      <c r="F491" s="49" t="s">
        <v>852</v>
      </c>
      <c r="G491" s="113" t="str">
        <f t="shared" si="36"/>
        <v>фото</v>
      </c>
      <c r="H491" s="63">
        <f t="shared" si="37"/>
      </c>
      <c r="I491" s="80" t="s">
        <v>853</v>
      </c>
      <c r="J491" s="63" t="s">
        <v>2336</v>
      </c>
      <c r="K491" s="78">
        <v>10</v>
      </c>
      <c r="L491" s="110">
        <v>30</v>
      </c>
      <c r="M491" s="112"/>
      <c r="N491" s="63"/>
    </row>
    <row r="492" spans="1:14" s="19" customFormat="1" ht="25.5">
      <c r="A492" s="107">
        <v>506</v>
      </c>
      <c r="B492" s="111">
        <v>3371</v>
      </c>
      <c r="C492" s="76" t="s">
        <v>4557</v>
      </c>
      <c r="D492" s="76"/>
      <c r="E492" s="158" t="s">
        <v>1663</v>
      </c>
      <c r="F492" s="49" t="s">
        <v>4558</v>
      </c>
      <c r="G492" s="113" t="str">
        <f t="shared" si="36"/>
        <v>фото</v>
      </c>
      <c r="H492" s="63">
        <f t="shared" si="37"/>
      </c>
      <c r="I492" s="80" t="s">
        <v>4559</v>
      </c>
      <c r="J492" s="63" t="s">
        <v>2336</v>
      </c>
      <c r="K492" s="78">
        <v>10</v>
      </c>
      <c r="L492" s="110">
        <v>24</v>
      </c>
      <c r="M492" s="112"/>
      <c r="N492" s="63"/>
    </row>
    <row r="493" spans="1:14" s="19" customFormat="1" ht="38.25">
      <c r="A493" s="107">
        <v>482</v>
      </c>
      <c r="B493" s="111">
        <v>2681</v>
      </c>
      <c r="C493" s="76" t="s">
        <v>4522</v>
      </c>
      <c r="D493" s="76"/>
      <c r="E493" s="159" t="s">
        <v>1663</v>
      </c>
      <c r="F493" s="49" t="s">
        <v>854</v>
      </c>
      <c r="G493" s="113" t="str">
        <f t="shared" si="36"/>
        <v>фото</v>
      </c>
      <c r="H493" s="63">
        <f t="shared" si="37"/>
      </c>
      <c r="I493" s="80" t="s">
        <v>855</v>
      </c>
      <c r="J493" s="63" t="s">
        <v>2329</v>
      </c>
      <c r="K493" s="82">
        <v>10</v>
      </c>
      <c r="L493" s="110">
        <v>28</v>
      </c>
      <c r="M493" s="112"/>
      <c r="N493" s="63"/>
    </row>
    <row r="494" spans="1:14" s="19" customFormat="1" ht="25.5">
      <c r="A494" s="107">
        <v>481</v>
      </c>
      <c r="B494" s="111">
        <v>7586</v>
      </c>
      <c r="C494" s="76" t="s">
        <v>4519</v>
      </c>
      <c r="D494" s="76"/>
      <c r="E494" s="158" t="s">
        <v>1663</v>
      </c>
      <c r="F494" s="49" t="s">
        <v>4520</v>
      </c>
      <c r="G494" s="113" t="str">
        <f t="shared" si="36"/>
        <v>фото</v>
      </c>
      <c r="H494" s="63">
        <f t="shared" si="37"/>
      </c>
      <c r="I494" s="80" t="s">
        <v>4521</v>
      </c>
      <c r="J494" s="63" t="s">
        <v>2329</v>
      </c>
      <c r="K494" s="78">
        <v>10</v>
      </c>
      <c r="L494" s="110">
        <v>29</v>
      </c>
      <c r="M494" s="112"/>
      <c r="N494" s="63" t="s">
        <v>2859</v>
      </c>
    </row>
    <row r="495" spans="1:14" s="19" customFormat="1" ht="51">
      <c r="A495" s="107">
        <v>531</v>
      </c>
      <c r="B495" s="111">
        <v>7593</v>
      </c>
      <c r="C495" s="76" t="s">
        <v>4592</v>
      </c>
      <c r="D495" s="76"/>
      <c r="E495" s="158" t="s">
        <v>1663</v>
      </c>
      <c r="F495" s="49" t="s">
        <v>4593</v>
      </c>
      <c r="G495" s="113" t="str">
        <f t="shared" si="36"/>
        <v>фото</v>
      </c>
      <c r="H495" s="63">
        <f t="shared" si="37"/>
      </c>
      <c r="I495" s="80" t="s">
        <v>4594</v>
      </c>
      <c r="J495" s="63" t="s">
        <v>2329</v>
      </c>
      <c r="K495" s="78">
        <v>10</v>
      </c>
      <c r="L495" s="110">
        <v>20</v>
      </c>
      <c r="M495" s="112"/>
      <c r="N495" s="63" t="s">
        <v>2859</v>
      </c>
    </row>
    <row r="496" spans="1:14" ht="38.25">
      <c r="A496" s="107">
        <v>480</v>
      </c>
      <c r="B496" s="111">
        <v>3377</v>
      </c>
      <c r="C496" s="76" t="s">
        <v>4518</v>
      </c>
      <c r="D496" s="76"/>
      <c r="E496" s="158" t="s">
        <v>1663</v>
      </c>
      <c r="F496" s="49" t="s">
        <v>856</v>
      </c>
      <c r="G496" s="113" t="str">
        <f t="shared" si="36"/>
        <v>фото</v>
      </c>
      <c r="H496" s="63">
        <f t="shared" si="37"/>
      </c>
      <c r="I496" s="80" t="s">
        <v>857</v>
      </c>
      <c r="J496" s="63" t="s">
        <v>2336</v>
      </c>
      <c r="K496" s="78">
        <v>10</v>
      </c>
      <c r="L496" s="110">
        <v>24</v>
      </c>
      <c r="M496" s="112"/>
      <c r="N496" s="63"/>
    </row>
    <row r="497" spans="1:14" s="19" customFormat="1" ht="38.25">
      <c r="A497" s="107">
        <v>484</v>
      </c>
      <c r="B497" s="111">
        <v>946</v>
      </c>
      <c r="C497" s="76" t="s">
        <v>4526</v>
      </c>
      <c r="D497" s="76"/>
      <c r="E497" s="158" t="s">
        <v>1663</v>
      </c>
      <c r="F497" s="49" t="s">
        <v>858</v>
      </c>
      <c r="G497" s="113" t="str">
        <f t="shared" si="36"/>
        <v>фото</v>
      </c>
      <c r="H497" s="63">
        <f t="shared" si="37"/>
      </c>
      <c r="I497" s="79" t="s">
        <v>523</v>
      </c>
      <c r="J497" s="63" t="s">
        <v>2326</v>
      </c>
      <c r="K497" s="78">
        <v>10</v>
      </c>
      <c r="L497" s="110">
        <v>26</v>
      </c>
      <c r="M497" s="112"/>
      <c r="N497" s="63"/>
    </row>
    <row r="498" spans="1:14" s="19" customFormat="1" ht="15.75">
      <c r="A498" s="107">
        <v>485</v>
      </c>
      <c r="B498" s="111">
        <v>1794</v>
      </c>
      <c r="C498" s="76" t="s">
        <v>4527</v>
      </c>
      <c r="D498" s="76"/>
      <c r="E498" s="158" t="s">
        <v>1663</v>
      </c>
      <c r="F498" s="49" t="s">
        <v>2398</v>
      </c>
      <c r="G498" s="113" t="str">
        <f t="shared" si="36"/>
        <v>фото</v>
      </c>
      <c r="H498" s="63">
        <f t="shared" si="37"/>
      </c>
      <c r="I498" s="80" t="s">
        <v>2399</v>
      </c>
      <c r="J498" s="63" t="s">
        <v>2336</v>
      </c>
      <c r="K498" s="78">
        <v>10</v>
      </c>
      <c r="L498" s="110">
        <v>21</v>
      </c>
      <c r="M498" s="112"/>
      <c r="N498" s="63"/>
    </row>
    <row r="499" spans="1:14" s="19" customFormat="1" ht="25.5">
      <c r="A499" s="107">
        <v>479</v>
      </c>
      <c r="B499" s="111">
        <v>3010</v>
      </c>
      <c r="C499" s="76" t="s">
        <v>4517</v>
      </c>
      <c r="D499" s="76"/>
      <c r="E499" s="158" t="s">
        <v>1663</v>
      </c>
      <c r="F499" s="49" t="s">
        <v>2400</v>
      </c>
      <c r="G499" s="113" t="str">
        <f aca="true" t="shared" si="38" ref="G499:G530">HYPERLINK("http://www.gardenbulbs.ru/images/summer_CL/Tulip/"&amp;C499&amp;".jpg","фото")</f>
        <v>фото</v>
      </c>
      <c r="H499" s="63">
        <f aca="true" t="shared" si="39" ref="H499:H530">IF(D499&gt;0,HYPERLINK("http://www.gardenbulbs.ru/images/summer_CL/Tulip/"&amp;D499&amp;".jpg","фото2"),"")</f>
      </c>
      <c r="I499" s="94" t="s">
        <v>2401</v>
      </c>
      <c r="J499" s="63" t="s">
        <v>2329</v>
      </c>
      <c r="K499" s="78">
        <v>10</v>
      </c>
      <c r="L499" s="110">
        <v>29</v>
      </c>
      <c r="M499" s="112"/>
      <c r="N499" s="63"/>
    </row>
    <row r="500" spans="1:14" s="19" customFormat="1" ht="15.75">
      <c r="A500" s="107">
        <v>512</v>
      </c>
      <c r="B500" s="111">
        <v>6824</v>
      </c>
      <c r="C500" s="76" t="s">
        <v>4566</v>
      </c>
      <c r="D500" s="76"/>
      <c r="E500" s="159" t="s">
        <v>1663</v>
      </c>
      <c r="F500" s="49" t="s">
        <v>524</v>
      </c>
      <c r="G500" s="113" t="str">
        <f t="shared" si="38"/>
        <v>фото</v>
      </c>
      <c r="H500" s="63">
        <f t="shared" si="39"/>
      </c>
      <c r="I500" s="80" t="s">
        <v>2619</v>
      </c>
      <c r="J500" s="63" t="s">
        <v>2326</v>
      </c>
      <c r="K500" s="82">
        <v>10</v>
      </c>
      <c r="L500" s="110">
        <v>28</v>
      </c>
      <c r="M500" s="112"/>
      <c r="N500" s="63" t="s">
        <v>374</v>
      </c>
    </row>
    <row r="501" spans="1:14" s="19" customFormat="1" ht="15.75">
      <c r="A501" s="107">
        <v>511</v>
      </c>
      <c r="B501" s="111">
        <v>3385</v>
      </c>
      <c r="C501" s="76" t="s">
        <v>4565</v>
      </c>
      <c r="D501" s="76"/>
      <c r="E501" s="158" t="s">
        <v>1663</v>
      </c>
      <c r="F501" s="49" t="s">
        <v>2402</v>
      </c>
      <c r="G501" s="113" t="str">
        <f t="shared" si="38"/>
        <v>фото</v>
      </c>
      <c r="H501" s="63">
        <f t="shared" si="39"/>
      </c>
      <c r="I501" s="80" t="s">
        <v>2403</v>
      </c>
      <c r="J501" s="63" t="s">
        <v>2329</v>
      </c>
      <c r="K501" s="78">
        <v>10</v>
      </c>
      <c r="L501" s="110">
        <v>19</v>
      </c>
      <c r="M501" s="112"/>
      <c r="N501" s="63"/>
    </row>
    <row r="502" spans="1:14" s="19" customFormat="1" ht="15.75">
      <c r="A502" s="107">
        <v>522</v>
      </c>
      <c r="B502" s="111">
        <v>7591</v>
      </c>
      <c r="C502" s="76" t="s">
        <v>4577</v>
      </c>
      <c r="D502" s="76"/>
      <c r="E502" s="158" t="s">
        <v>1663</v>
      </c>
      <c r="F502" s="49" t="s">
        <v>4578</v>
      </c>
      <c r="G502" s="113" t="str">
        <f t="shared" si="38"/>
        <v>фото</v>
      </c>
      <c r="H502" s="63">
        <f t="shared" si="39"/>
      </c>
      <c r="I502" s="80" t="s">
        <v>4579</v>
      </c>
      <c r="J502" s="63" t="s">
        <v>2326</v>
      </c>
      <c r="K502" s="78">
        <v>7</v>
      </c>
      <c r="L502" s="110">
        <v>41</v>
      </c>
      <c r="M502" s="112"/>
      <c r="N502" s="63" t="s">
        <v>2859</v>
      </c>
    </row>
    <row r="503" spans="1:14" s="19" customFormat="1" ht="15.75">
      <c r="A503" s="107">
        <v>513</v>
      </c>
      <c r="B503" s="111">
        <v>3391</v>
      </c>
      <c r="C503" s="76" t="s">
        <v>4567</v>
      </c>
      <c r="D503" s="76"/>
      <c r="E503" s="158" t="s">
        <v>1663</v>
      </c>
      <c r="F503" s="49" t="s">
        <v>2404</v>
      </c>
      <c r="G503" s="113" t="str">
        <f t="shared" si="38"/>
        <v>фото</v>
      </c>
      <c r="H503" s="63">
        <f t="shared" si="39"/>
      </c>
      <c r="I503" s="80" t="s">
        <v>2405</v>
      </c>
      <c r="J503" s="63" t="s">
        <v>2336</v>
      </c>
      <c r="K503" s="78">
        <v>10</v>
      </c>
      <c r="L503" s="110">
        <v>26</v>
      </c>
      <c r="M503" s="112"/>
      <c r="N503" s="63"/>
    </row>
    <row r="504" spans="1:14" s="19" customFormat="1" ht="25.5">
      <c r="A504" s="107">
        <v>514</v>
      </c>
      <c r="B504" s="111">
        <v>44</v>
      </c>
      <c r="C504" s="76" t="s">
        <v>4568</v>
      </c>
      <c r="D504" s="76"/>
      <c r="E504" s="158" t="s">
        <v>1663</v>
      </c>
      <c r="F504" s="49" t="s">
        <v>2406</v>
      </c>
      <c r="G504" s="113" t="str">
        <f t="shared" si="38"/>
        <v>фото</v>
      </c>
      <c r="H504" s="63">
        <f t="shared" si="39"/>
      </c>
      <c r="I504" s="94" t="s">
        <v>2407</v>
      </c>
      <c r="J504" s="63" t="s">
        <v>2329</v>
      </c>
      <c r="K504" s="78">
        <v>10</v>
      </c>
      <c r="L504" s="110">
        <v>24</v>
      </c>
      <c r="M504" s="112"/>
      <c r="N504" s="63"/>
    </row>
    <row r="505" spans="1:14" s="19" customFormat="1" ht="25.5">
      <c r="A505" s="107">
        <v>515</v>
      </c>
      <c r="B505" s="111">
        <v>6827</v>
      </c>
      <c r="C505" s="76" t="s">
        <v>4569</v>
      </c>
      <c r="D505" s="76"/>
      <c r="E505" s="158" t="s">
        <v>1663</v>
      </c>
      <c r="F505" s="49" t="s">
        <v>525</v>
      </c>
      <c r="G505" s="113" t="str">
        <f t="shared" si="38"/>
        <v>фото</v>
      </c>
      <c r="H505" s="63">
        <f t="shared" si="39"/>
      </c>
      <c r="I505" s="80" t="s">
        <v>526</v>
      </c>
      <c r="J505" s="63" t="s">
        <v>2326</v>
      </c>
      <c r="K505" s="78">
        <v>10</v>
      </c>
      <c r="L505" s="110">
        <v>28</v>
      </c>
      <c r="M505" s="112"/>
      <c r="N505" s="63" t="s">
        <v>374</v>
      </c>
    </row>
    <row r="506" spans="1:14" s="19" customFormat="1" ht="25.5">
      <c r="A506" s="107">
        <v>516</v>
      </c>
      <c r="B506" s="111">
        <v>6828</v>
      </c>
      <c r="C506" s="76" t="s">
        <v>4570</v>
      </c>
      <c r="D506" s="76" t="s">
        <v>4571</v>
      </c>
      <c r="E506" s="158" t="s">
        <v>1663</v>
      </c>
      <c r="F506" s="49" t="s">
        <v>527</v>
      </c>
      <c r="G506" s="113" t="str">
        <f t="shared" si="38"/>
        <v>фото</v>
      </c>
      <c r="H506" s="63" t="str">
        <f t="shared" si="39"/>
        <v>фото2</v>
      </c>
      <c r="I506" s="80" t="s">
        <v>528</v>
      </c>
      <c r="J506" s="63" t="s">
        <v>2326</v>
      </c>
      <c r="K506" s="78">
        <v>10</v>
      </c>
      <c r="L506" s="110">
        <v>26</v>
      </c>
      <c r="M506" s="112"/>
      <c r="N506" s="63" t="s">
        <v>374</v>
      </c>
    </row>
    <row r="507" spans="1:14" s="19" customFormat="1" ht="15.75">
      <c r="A507" s="107">
        <v>517</v>
      </c>
      <c r="B507" s="111">
        <v>3399</v>
      </c>
      <c r="C507" s="76" t="s">
        <v>4572</v>
      </c>
      <c r="D507" s="76"/>
      <c r="E507" s="158" t="s">
        <v>1663</v>
      </c>
      <c r="F507" s="49" t="s">
        <v>2408</v>
      </c>
      <c r="G507" s="113" t="str">
        <f t="shared" si="38"/>
        <v>фото</v>
      </c>
      <c r="H507" s="63">
        <f t="shared" si="39"/>
      </c>
      <c r="I507" s="80" t="s">
        <v>2409</v>
      </c>
      <c r="J507" s="63" t="s">
        <v>2329</v>
      </c>
      <c r="K507" s="78">
        <v>10</v>
      </c>
      <c r="L507" s="110">
        <v>21</v>
      </c>
      <c r="M507" s="112"/>
      <c r="N507" s="63"/>
    </row>
    <row r="508" spans="1:14" s="19" customFormat="1" ht="25.5">
      <c r="A508" s="107">
        <v>518</v>
      </c>
      <c r="B508" s="111">
        <v>1331</v>
      </c>
      <c r="C508" s="76" t="s">
        <v>4573</v>
      </c>
      <c r="D508" s="76"/>
      <c r="E508" s="158" t="s">
        <v>1663</v>
      </c>
      <c r="F508" s="49" t="s">
        <v>2410</v>
      </c>
      <c r="G508" s="113" t="str">
        <f t="shared" si="38"/>
        <v>фото</v>
      </c>
      <c r="H508" s="63">
        <f t="shared" si="39"/>
      </c>
      <c r="I508" s="85" t="s">
        <v>529</v>
      </c>
      <c r="J508" s="63" t="s">
        <v>2329</v>
      </c>
      <c r="K508" s="78">
        <v>10</v>
      </c>
      <c r="L508" s="110">
        <v>43</v>
      </c>
      <c r="M508" s="112"/>
      <c r="N508" s="63" t="s">
        <v>160</v>
      </c>
    </row>
    <row r="509" spans="1:14" s="19" customFormat="1" ht="15.75">
      <c r="A509" s="107">
        <v>519</v>
      </c>
      <c r="B509" s="111">
        <v>3400</v>
      </c>
      <c r="C509" s="76" t="s">
        <v>4574</v>
      </c>
      <c r="D509" s="76"/>
      <c r="E509" s="158" t="s">
        <v>1663</v>
      </c>
      <c r="F509" s="49" t="s">
        <v>2411</v>
      </c>
      <c r="G509" s="113" t="str">
        <f t="shared" si="38"/>
        <v>фото</v>
      </c>
      <c r="H509" s="63">
        <f t="shared" si="39"/>
      </c>
      <c r="I509" s="80" t="s">
        <v>2412</v>
      </c>
      <c r="J509" s="63" t="s">
        <v>2345</v>
      </c>
      <c r="K509" s="78">
        <v>10</v>
      </c>
      <c r="L509" s="110">
        <v>32</v>
      </c>
      <c r="M509" s="112"/>
      <c r="N509" s="63"/>
    </row>
    <row r="510" spans="1:14" s="19" customFormat="1" ht="25.5">
      <c r="A510" s="107">
        <v>520</v>
      </c>
      <c r="B510" s="111">
        <v>3404</v>
      </c>
      <c r="C510" s="76" t="s">
        <v>4575</v>
      </c>
      <c r="D510" s="76"/>
      <c r="E510" s="158" t="s">
        <v>1663</v>
      </c>
      <c r="F510" s="49" t="s">
        <v>2413</v>
      </c>
      <c r="G510" s="113" t="str">
        <f t="shared" si="38"/>
        <v>фото</v>
      </c>
      <c r="H510" s="63">
        <f t="shared" si="39"/>
      </c>
      <c r="I510" s="79" t="s">
        <v>530</v>
      </c>
      <c r="J510" s="63" t="s">
        <v>2345</v>
      </c>
      <c r="K510" s="78">
        <v>10</v>
      </c>
      <c r="L510" s="110">
        <v>29</v>
      </c>
      <c r="M510" s="112"/>
      <c r="N510" s="63"/>
    </row>
    <row r="511" spans="1:14" s="19" customFormat="1" ht="15.75">
      <c r="A511" s="107">
        <v>521</v>
      </c>
      <c r="B511" s="111">
        <v>904</v>
      </c>
      <c r="C511" s="76" t="s">
        <v>4576</v>
      </c>
      <c r="D511" s="76"/>
      <c r="E511" s="158" t="s">
        <v>1663</v>
      </c>
      <c r="F511" s="49" t="s">
        <v>2414</v>
      </c>
      <c r="G511" s="113" t="str">
        <f t="shared" si="38"/>
        <v>фото</v>
      </c>
      <c r="H511" s="63">
        <f t="shared" si="39"/>
      </c>
      <c r="I511" s="80" t="s">
        <v>2415</v>
      </c>
      <c r="J511" s="63" t="s">
        <v>2336</v>
      </c>
      <c r="K511" s="78">
        <v>7</v>
      </c>
      <c r="L511" s="110">
        <v>35</v>
      </c>
      <c r="M511" s="112"/>
      <c r="N511" s="63" t="s">
        <v>160</v>
      </c>
    </row>
    <row r="512" spans="1:14" ht="15.75">
      <c r="A512" s="107">
        <v>466</v>
      </c>
      <c r="B512" s="111">
        <v>2660</v>
      </c>
      <c r="C512" s="76" t="s">
        <v>4498</v>
      </c>
      <c r="D512" s="76"/>
      <c r="E512" s="158" t="s">
        <v>1663</v>
      </c>
      <c r="F512" s="49" t="s">
        <v>2416</v>
      </c>
      <c r="G512" s="113" t="str">
        <f t="shared" si="38"/>
        <v>фото</v>
      </c>
      <c r="H512" s="63">
        <f t="shared" si="39"/>
      </c>
      <c r="I512" s="80" t="s">
        <v>2417</v>
      </c>
      <c r="J512" s="63" t="s">
        <v>2336</v>
      </c>
      <c r="K512" s="78">
        <v>10</v>
      </c>
      <c r="L512" s="110">
        <v>21</v>
      </c>
      <c r="M512" s="112"/>
      <c r="N512" s="63" t="s">
        <v>160</v>
      </c>
    </row>
    <row r="513" spans="1:14" s="19" customFormat="1" ht="15.75">
      <c r="A513" s="107">
        <v>523</v>
      </c>
      <c r="B513" s="111">
        <v>3417</v>
      </c>
      <c r="C513" s="76" t="s">
        <v>4580</v>
      </c>
      <c r="D513" s="76"/>
      <c r="E513" s="159" t="s">
        <v>1663</v>
      </c>
      <c r="F513" s="49" t="s">
        <v>2418</v>
      </c>
      <c r="G513" s="113" t="str">
        <f t="shared" si="38"/>
        <v>фото</v>
      </c>
      <c r="H513" s="63">
        <f t="shared" si="39"/>
      </c>
      <c r="I513" s="80" t="s">
        <v>862</v>
      </c>
      <c r="J513" s="63" t="s">
        <v>2329</v>
      </c>
      <c r="K513" s="82">
        <v>10</v>
      </c>
      <c r="L513" s="110">
        <v>19</v>
      </c>
      <c r="M513" s="112"/>
      <c r="N513" s="63"/>
    </row>
    <row r="514" spans="1:14" ht="25.5">
      <c r="A514" s="107">
        <v>525</v>
      </c>
      <c r="B514" s="111">
        <v>6831</v>
      </c>
      <c r="C514" s="76" t="s">
        <v>4582</v>
      </c>
      <c r="D514" s="76" t="s">
        <v>4583</v>
      </c>
      <c r="E514" s="158" t="s">
        <v>1663</v>
      </c>
      <c r="F514" s="49" t="s">
        <v>531</v>
      </c>
      <c r="G514" s="113" t="str">
        <f t="shared" si="38"/>
        <v>фото</v>
      </c>
      <c r="H514" s="63" t="str">
        <f t="shared" si="39"/>
        <v>фото2</v>
      </c>
      <c r="I514" s="80" t="s">
        <v>532</v>
      </c>
      <c r="J514" s="63" t="s">
        <v>2326</v>
      </c>
      <c r="K514" s="78">
        <v>10</v>
      </c>
      <c r="L514" s="110">
        <v>25</v>
      </c>
      <c r="M514" s="112"/>
      <c r="N514" s="63" t="s">
        <v>374</v>
      </c>
    </row>
    <row r="515" spans="1:14" s="19" customFormat="1" ht="15.75">
      <c r="A515" s="107">
        <v>524</v>
      </c>
      <c r="B515" s="111">
        <v>2692</v>
      </c>
      <c r="C515" s="76" t="s">
        <v>4581</v>
      </c>
      <c r="D515" s="76"/>
      <c r="E515" s="159" t="s">
        <v>1663</v>
      </c>
      <c r="F515" s="49" t="s">
        <v>863</v>
      </c>
      <c r="G515" s="113" t="str">
        <f t="shared" si="38"/>
        <v>фото</v>
      </c>
      <c r="H515" s="63">
        <f t="shared" si="39"/>
      </c>
      <c r="I515" s="80" t="s">
        <v>864</v>
      </c>
      <c r="J515" s="63" t="s">
        <v>2329</v>
      </c>
      <c r="K515" s="82">
        <v>10</v>
      </c>
      <c r="L515" s="110">
        <v>22</v>
      </c>
      <c r="M515" s="112"/>
      <c r="N515" s="63"/>
    </row>
    <row r="516" spans="1:14" s="19" customFormat="1" ht="15.75">
      <c r="A516" s="107">
        <v>526</v>
      </c>
      <c r="B516" s="111">
        <v>3423</v>
      </c>
      <c r="C516" s="76" t="s">
        <v>4584</v>
      </c>
      <c r="D516" s="76"/>
      <c r="E516" s="158" t="s">
        <v>1663</v>
      </c>
      <c r="F516" s="49" t="s">
        <v>865</v>
      </c>
      <c r="G516" s="113" t="str">
        <f t="shared" si="38"/>
        <v>фото</v>
      </c>
      <c r="H516" s="63">
        <f t="shared" si="39"/>
      </c>
      <c r="I516" s="80" t="s">
        <v>866</v>
      </c>
      <c r="J516" s="63" t="s">
        <v>2336</v>
      </c>
      <c r="K516" s="78">
        <v>10</v>
      </c>
      <c r="L516" s="110">
        <v>24</v>
      </c>
      <c r="M516" s="112"/>
      <c r="N516" s="63"/>
    </row>
    <row r="517" spans="1:14" s="19" customFormat="1" ht="51">
      <c r="A517" s="107">
        <v>527</v>
      </c>
      <c r="B517" s="111">
        <v>7592</v>
      </c>
      <c r="C517" s="83" t="s">
        <v>4585</v>
      </c>
      <c r="D517" s="83" t="s">
        <v>4586</v>
      </c>
      <c r="E517" s="159" t="s">
        <v>1663</v>
      </c>
      <c r="F517" s="160" t="s">
        <v>4587</v>
      </c>
      <c r="G517" s="113" t="str">
        <f t="shared" si="38"/>
        <v>фото</v>
      </c>
      <c r="H517" s="63" t="str">
        <f t="shared" si="39"/>
        <v>фото2</v>
      </c>
      <c r="I517" s="80" t="s">
        <v>4588</v>
      </c>
      <c r="J517" s="84" t="s">
        <v>2326</v>
      </c>
      <c r="K517" s="82">
        <v>7</v>
      </c>
      <c r="L517" s="110">
        <v>48</v>
      </c>
      <c r="M517" s="112"/>
      <c r="N517" s="63" t="s">
        <v>2859</v>
      </c>
    </row>
    <row r="518" spans="1:14" s="19" customFormat="1" ht="15.75">
      <c r="A518" s="107">
        <v>529</v>
      </c>
      <c r="B518" s="111">
        <v>3424</v>
      </c>
      <c r="C518" s="76" t="s">
        <v>4590</v>
      </c>
      <c r="D518" s="76"/>
      <c r="E518" s="159" t="s">
        <v>1663</v>
      </c>
      <c r="F518" s="49" t="s">
        <v>867</v>
      </c>
      <c r="G518" s="113" t="str">
        <f t="shared" si="38"/>
        <v>фото</v>
      </c>
      <c r="H518" s="63">
        <f t="shared" si="39"/>
      </c>
      <c r="I518" s="80" t="s">
        <v>868</v>
      </c>
      <c r="J518" s="63" t="s">
        <v>2336</v>
      </c>
      <c r="K518" s="82">
        <v>10</v>
      </c>
      <c r="L518" s="110">
        <v>33</v>
      </c>
      <c r="M518" s="112"/>
      <c r="N518" s="63"/>
    </row>
    <row r="519" spans="1:14" s="19" customFormat="1" ht="15.75">
      <c r="A519" s="107">
        <v>528</v>
      </c>
      <c r="B519" s="111">
        <v>1428</v>
      </c>
      <c r="C519" s="76" t="s">
        <v>4589</v>
      </c>
      <c r="D519" s="76"/>
      <c r="E519" s="159" t="s">
        <v>1663</v>
      </c>
      <c r="F519" s="49" t="s">
        <v>869</v>
      </c>
      <c r="G519" s="113" t="str">
        <f t="shared" si="38"/>
        <v>фото</v>
      </c>
      <c r="H519" s="63">
        <f t="shared" si="39"/>
      </c>
      <c r="I519" s="80" t="s">
        <v>1252</v>
      </c>
      <c r="J519" s="63" t="s">
        <v>2336</v>
      </c>
      <c r="K519" s="82">
        <v>10</v>
      </c>
      <c r="L519" s="110">
        <v>21</v>
      </c>
      <c r="M519" s="112"/>
      <c r="N519" s="63"/>
    </row>
    <row r="520" spans="1:14" s="19" customFormat="1" ht="15.75">
      <c r="A520" s="107">
        <v>530</v>
      </c>
      <c r="B520" s="111">
        <v>2661</v>
      </c>
      <c r="C520" s="76" t="s">
        <v>4591</v>
      </c>
      <c r="D520" s="76"/>
      <c r="E520" s="158" t="s">
        <v>1663</v>
      </c>
      <c r="F520" s="49" t="s">
        <v>1253</v>
      </c>
      <c r="G520" s="113" t="str">
        <f t="shared" si="38"/>
        <v>фото</v>
      </c>
      <c r="H520" s="63">
        <f t="shared" si="39"/>
      </c>
      <c r="I520" s="80" t="s">
        <v>1254</v>
      </c>
      <c r="J520" s="63" t="s">
        <v>2329</v>
      </c>
      <c r="K520" s="78">
        <v>10</v>
      </c>
      <c r="L520" s="110">
        <v>21</v>
      </c>
      <c r="M520" s="112"/>
      <c r="N520" s="63" t="s">
        <v>160</v>
      </c>
    </row>
    <row r="521" spans="1:14" s="19" customFormat="1" ht="15.75">
      <c r="A521" s="107">
        <v>532</v>
      </c>
      <c r="B521" s="111">
        <v>3429</v>
      </c>
      <c r="C521" s="76" t="s">
        <v>4595</v>
      </c>
      <c r="D521" s="76"/>
      <c r="E521" s="158" t="s">
        <v>1663</v>
      </c>
      <c r="F521" s="49" t="s">
        <v>1255</v>
      </c>
      <c r="G521" s="113" t="str">
        <f t="shared" si="38"/>
        <v>фото</v>
      </c>
      <c r="H521" s="63">
        <f t="shared" si="39"/>
      </c>
      <c r="I521" s="80" t="s">
        <v>1256</v>
      </c>
      <c r="J521" s="63" t="s">
        <v>2336</v>
      </c>
      <c r="K521" s="78">
        <v>10</v>
      </c>
      <c r="L521" s="110">
        <v>20</v>
      </c>
      <c r="M521" s="112"/>
      <c r="N521" s="63"/>
    </row>
    <row r="522" spans="1:14" s="19" customFormat="1" ht="15.75">
      <c r="A522" s="107">
        <v>533</v>
      </c>
      <c r="B522" s="111">
        <v>3432</v>
      </c>
      <c r="C522" s="76" t="s">
        <v>4596</v>
      </c>
      <c r="D522" s="76"/>
      <c r="E522" s="158" t="s">
        <v>1663</v>
      </c>
      <c r="F522" s="49" t="s">
        <v>1257</v>
      </c>
      <c r="G522" s="113" t="str">
        <f t="shared" si="38"/>
        <v>фото</v>
      </c>
      <c r="H522" s="63">
        <f t="shared" si="39"/>
      </c>
      <c r="I522" s="80" t="s">
        <v>189</v>
      </c>
      <c r="J522" s="63" t="s">
        <v>2336</v>
      </c>
      <c r="K522" s="78">
        <v>10</v>
      </c>
      <c r="L522" s="110">
        <v>22</v>
      </c>
      <c r="M522" s="112"/>
      <c r="N522" s="63"/>
    </row>
    <row r="523" spans="1:14" s="19" customFormat="1" ht="22.5">
      <c r="A523" s="107">
        <v>534</v>
      </c>
      <c r="B523" s="111">
        <v>7594</v>
      </c>
      <c r="C523" s="76" t="s">
        <v>4597</v>
      </c>
      <c r="D523" s="76" t="s">
        <v>4598</v>
      </c>
      <c r="E523" s="158" t="s">
        <v>1663</v>
      </c>
      <c r="F523" s="49" t="s">
        <v>4599</v>
      </c>
      <c r="G523" s="113" t="str">
        <f t="shared" si="38"/>
        <v>фото</v>
      </c>
      <c r="H523" s="63" t="str">
        <f t="shared" si="39"/>
        <v>фото2</v>
      </c>
      <c r="I523" s="80" t="s">
        <v>4600</v>
      </c>
      <c r="J523" s="63" t="s">
        <v>2326</v>
      </c>
      <c r="K523" s="78">
        <v>10</v>
      </c>
      <c r="L523" s="110">
        <v>21</v>
      </c>
      <c r="M523" s="112"/>
      <c r="N523" s="63" t="s">
        <v>2859</v>
      </c>
    </row>
    <row r="524" spans="1:14" s="19" customFormat="1" ht="15.75">
      <c r="A524" s="107">
        <v>536</v>
      </c>
      <c r="B524" s="111">
        <v>3435</v>
      </c>
      <c r="C524" s="76" t="s">
        <v>4602</v>
      </c>
      <c r="D524" s="76"/>
      <c r="E524" s="158" t="s">
        <v>1663</v>
      </c>
      <c r="F524" s="49" t="s">
        <v>1258</v>
      </c>
      <c r="G524" s="113" t="str">
        <f t="shared" si="38"/>
        <v>фото</v>
      </c>
      <c r="H524" s="63">
        <f t="shared" si="39"/>
      </c>
      <c r="I524" s="80" t="s">
        <v>1259</v>
      </c>
      <c r="J524" s="63" t="s">
        <v>2329</v>
      </c>
      <c r="K524" s="78">
        <v>10</v>
      </c>
      <c r="L524" s="110">
        <v>29</v>
      </c>
      <c r="M524" s="112"/>
      <c r="N524" s="63"/>
    </row>
    <row r="525" spans="1:14" s="19" customFormat="1" ht="25.5">
      <c r="A525" s="107">
        <v>535</v>
      </c>
      <c r="B525" s="111">
        <v>3436</v>
      </c>
      <c r="C525" s="76" t="s">
        <v>4601</v>
      </c>
      <c r="D525" s="76"/>
      <c r="E525" s="158" t="s">
        <v>1663</v>
      </c>
      <c r="F525" s="49" t="s">
        <v>1260</v>
      </c>
      <c r="G525" s="113" t="str">
        <f t="shared" si="38"/>
        <v>фото</v>
      </c>
      <c r="H525" s="63">
        <f t="shared" si="39"/>
      </c>
      <c r="I525" s="80" t="s">
        <v>1261</v>
      </c>
      <c r="J525" s="63" t="s">
        <v>2329</v>
      </c>
      <c r="K525" s="78">
        <v>10</v>
      </c>
      <c r="L525" s="110">
        <v>32</v>
      </c>
      <c r="M525" s="112"/>
      <c r="N525" s="63"/>
    </row>
    <row r="526" spans="1:14" s="19" customFormat="1" ht="22.5">
      <c r="A526" s="107">
        <v>537</v>
      </c>
      <c r="B526" s="111">
        <v>6839</v>
      </c>
      <c r="C526" s="76" t="s">
        <v>4603</v>
      </c>
      <c r="D526" s="76" t="s">
        <v>4604</v>
      </c>
      <c r="E526" s="158" t="s">
        <v>1663</v>
      </c>
      <c r="F526" s="49" t="s">
        <v>533</v>
      </c>
      <c r="G526" s="113" t="str">
        <f t="shared" si="38"/>
        <v>фото</v>
      </c>
      <c r="H526" s="63" t="str">
        <f t="shared" si="39"/>
        <v>фото2</v>
      </c>
      <c r="I526" s="80" t="s">
        <v>534</v>
      </c>
      <c r="J526" s="63" t="s">
        <v>2336</v>
      </c>
      <c r="K526" s="78">
        <v>10</v>
      </c>
      <c r="L526" s="110">
        <v>28</v>
      </c>
      <c r="M526" s="112"/>
      <c r="N526" s="63" t="s">
        <v>374</v>
      </c>
    </row>
    <row r="527" spans="1:14" s="19" customFormat="1" ht="15.75">
      <c r="A527" s="107">
        <v>538</v>
      </c>
      <c r="B527" s="111">
        <v>3438</v>
      </c>
      <c r="C527" s="76" t="s">
        <v>4605</v>
      </c>
      <c r="D527" s="76"/>
      <c r="E527" s="158" t="s">
        <v>1663</v>
      </c>
      <c r="F527" s="49" t="s">
        <v>1262</v>
      </c>
      <c r="G527" s="113" t="str">
        <f t="shared" si="38"/>
        <v>фото</v>
      </c>
      <c r="H527" s="63">
        <f t="shared" si="39"/>
      </c>
      <c r="I527" s="80" t="s">
        <v>2425</v>
      </c>
      <c r="J527" s="63" t="s">
        <v>2329</v>
      </c>
      <c r="K527" s="78">
        <v>10</v>
      </c>
      <c r="L527" s="110">
        <v>18</v>
      </c>
      <c r="M527" s="112"/>
      <c r="N527" s="63"/>
    </row>
    <row r="528" spans="1:14" s="19" customFormat="1" ht="25.5">
      <c r="A528" s="107">
        <v>540</v>
      </c>
      <c r="B528" s="111">
        <v>1429</v>
      </c>
      <c r="C528" s="76" t="s">
        <v>4607</v>
      </c>
      <c r="D528" s="76"/>
      <c r="E528" s="159" t="s">
        <v>1663</v>
      </c>
      <c r="F528" s="49" t="s">
        <v>1263</v>
      </c>
      <c r="G528" s="113" t="str">
        <f t="shared" si="38"/>
        <v>фото</v>
      </c>
      <c r="H528" s="63">
        <f t="shared" si="39"/>
      </c>
      <c r="I528" s="80" t="s">
        <v>1264</v>
      </c>
      <c r="J528" s="63" t="s">
        <v>2336</v>
      </c>
      <c r="K528" s="82">
        <v>10</v>
      </c>
      <c r="L528" s="110">
        <v>19</v>
      </c>
      <c r="M528" s="112"/>
      <c r="N528" s="63"/>
    </row>
    <row r="529" spans="1:14" s="19" customFormat="1" ht="25.5">
      <c r="A529" s="107">
        <v>541</v>
      </c>
      <c r="B529" s="111">
        <v>2694</v>
      </c>
      <c r="C529" s="76" t="s">
        <v>4608</v>
      </c>
      <c r="D529" s="76"/>
      <c r="E529" s="158" t="s">
        <v>1663</v>
      </c>
      <c r="F529" s="49" t="s">
        <v>1265</v>
      </c>
      <c r="G529" s="113" t="str">
        <f t="shared" si="38"/>
        <v>фото</v>
      </c>
      <c r="H529" s="63">
        <f t="shared" si="39"/>
      </c>
      <c r="I529" s="80" t="s">
        <v>1266</v>
      </c>
      <c r="J529" s="63" t="s">
        <v>2336</v>
      </c>
      <c r="K529" s="78">
        <v>10</v>
      </c>
      <c r="L529" s="110">
        <v>23</v>
      </c>
      <c r="M529" s="112"/>
      <c r="N529" s="63"/>
    </row>
    <row r="530" spans="1:14" s="19" customFormat="1" ht="15.75">
      <c r="A530" s="107">
        <v>539</v>
      </c>
      <c r="B530" s="111">
        <v>1422</v>
      </c>
      <c r="C530" s="76" t="s">
        <v>4606</v>
      </c>
      <c r="D530" s="76"/>
      <c r="E530" s="158" t="s">
        <v>1663</v>
      </c>
      <c r="F530" s="49" t="s">
        <v>1267</v>
      </c>
      <c r="G530" s="113" t="str">
        <f t="shared" si="38"/>
        <v>фото</v>
      </c>
      <c r="H530" s="63">
        <f t="shared" si="39"/>
      </c>
      <c r="I530" s="80" t="s">
        <v>359</v>
      </c>
      <c r="J530" s="63" t="s">
        <v>2336</v>
      </c>
      <c r="K530" s="78">
        <v>10</v>
      </c>
      <c r="L530" s="110">
        <v>19</v>
      </c>
      <c r="M530" s="112"/>
      <c r="N530" s="63"/>
    </row>
    <row r="531" spans="1:14" s="19" customFormat="1" ht="25.5">
      <c r="A531" s="107">
        <v>542</v>
      </c>
      <c r="B531" s="111">
        <v>885</v>
      </c>
      <c r="C531" s="76" t="s">
        <v>4609</v>
      </c>
      <c r="D531" s="76"/>
      <c r="E531" s="158" t="s">
        <v>1663</v>
      </c>
      <c r="F531" s="49" t="s">
        <v>360</v>
      </c>
      <c r="G531" s="113" t="str">
        <f aca="true" t="shared" si="40" ref="G531:G555">HYPERLINK("http://www.gardenbulbs.ru/images/summer_CL/Tulip/"&amp;C531&amp;".jpg","фото")</f>
        <v>фото</v>
      </c>
      <c r="H531" s="63">
        <f aca="true" t="shared" si="41" ref="H531:H555">IF(D531&gt;0,HYPERLINK("http://www.gardenbulbs.ru/images/summer_CL/Tulip/"&amp;D531&amp;".jpg","фото2"),"")</f>
      </c>
      <c r="I531" s="80" t="s">
        <v>361</v>
      </c>
      <c r="J531" s="63" t="s">
        <v>2336</v>
      </c>
      <c r="K531" s="78">
        <v>10</v>
      </c>
      <c r="L531" s="110">
        <v>24</v>
      </c>
      <c r="M531" s="112"/>
      <c r="N531" s="63"/>
    </row>
    <row r="532" spans="1:14" s="19" customFormat="1" ht="22.5">
      <c r="A532" s="107">
        <v>547</v>
      </c>
      <c r="B532" s="111">
        <v>6842</v>
      </c>
      <c r="C532" s="76" t="s">
        <v>4614</v>
      </c>
      <c r="D532" s="76" t="s">
        <v>4615</v>
      </c>
      <c r="E532" s="158" t="s">
        <v>1663</v>
      </c>
      <c r="F532" s="49" t="s">
        <v>535</v>
      </c>
      <c r="G532" s="113" t="str">
        <f t="shared" si="40"/>
        <v>фото</v>
      </c>
      <c r="H532" s="63" t="str">
        <f t="shared" si="41"/>
        <v>фото2</v>
      </c>
      <c r="I532" s="80" t="s">
        <v>536</v>
      </c>
      <c r="J532" s="63" t="s">
        <v>2326</v>
      </c>
      <c r="K532" s="78">
        <v>10</v>
      </c>
      <c r="L532" s="110">
        <v>39</v>
      </c>
      <c r="M532" s="112"/>
      <c r="N532" s="63" t="s">
        <v>374</v>
      </c>
    </row>
    <row r="533" spans="1:14" s="19" customFormat="1" ht="15.75">
      <c r="A533" s="107">
        <v>548</v>
      </c>
      <c r="B533" s="111">
        <v>1427</v>
      </c>
      <c r="C533" s="76" t="s">
        <v>4616</v>
      </c>
      <c r="D533" s="76"/>
      <c r="E533" s="158" t="s">
        <v>1663</v>
      </c>
      <c r="F533" s="49" t="s">
        <v>362</v>
      </c>
      <c r="G533" s="113" t="str">
        <f t="shared" si="40"/>
        <v>фото</v>
      </c>
      <c r="H533" s="63">
        <f t="shared" si="41"/>
      </c>
      <c r="I533" s="80" t="s">
        <v>363</v>
      </c>
      <c r="J533" s="63" t="s">
        <v>2336</v>
      </c>
      <c r="K533" s="78">
        <v>10</v>
      </c>
      <c r="L533" s="110">
        <v>21</v>
      </c>
      <c r="M533" s="112"/>
      <c r="N533" s="63"/>
    </row>
    <row r="534" spans="1:14" s="19" customFormat="1" ht="51">
      <c r="A534" s="107">
        <v>483</v>
      </c>
      <c r="B534" s="111">
        <v>7587</v>
      </c>
      <c r="C534" s="76" t="s">
        <v>4523</v>
      </c>
      <c r="D534" s="76"/>
      <c r="E534" s="158" t="s">
        <v>1663</v>
      </c>
      <c r="F534" s="49" t="s">
        <v>4524</v>
      </c>
      <c r="G534" s="113" t="str">
        <f t="shared" si="40"/>
        <v>фото</v>
      </c>
      <c r="H534" s="63">
        <f t="shared" si="41"/>
      </c>
      <c r="I534" s="80" t="s">
        <v>4525</v>
      </c>
      <c r="J534" s="63" t="s">
        <v>2329</v>
      </c>
      <c r="K534" s="78">
        <v>10</v>
      </c>
      <c r="L534" s="110">
        <v>37</v>
      </c>
      <c r="M534" s="112"/>
      <c r="N534" s="63" t="s">
        <v>2859</v>
      </c>
    </row>
    <row r="535" spans="1:14" s="19" customFormat="1" ht="25.5">
      <c r="A535" s="107">
        <v>546</v>
      </c>
      <c r="B535" s="111">
        <v>1387</v>
      </c>
      <c r="C535" s="76" t="s">
        <v>4613</v>
      </c>
      <c r="D535" s="76"/>
      <c r="E535" s="158" t="s">
        <v>1663</v>
      </c>
      <c r="F535" s="49" t="s">
        <v>364</v>
      </c>
      <c r="G535" s="113" t="str">
        <f t="shared" si="40"/>
        <v>фото</v>
      </c>
      <c r="H535" s="63">
        <f t="shared" si="41"/>
      </c>
      <c r="I535" s="80" t="s">
        <v>365</v>
      </c>
      <c r="J535" s="63" t="s">
        <v>2336</v>
      </c>
      <c r="K535" s="78">
        <v>10</v>
      </c>
      <c r="L535" s="110">
        <v>23</v>
      </c>
      <c r="M535" s="112"/>
      <c r="N535" s="63"/>
    </row>
    <row r="536" spans="1:14" s="19" customFormat="1" ht="25.5">
      <c r="A536" s="107">
        <v>549</v>
      </c>
      <c r="B536" s="111">
        <v>6844</v>
      </c>
      <c r="C536" s="76" t="s">
        <v>4617</v>
      </c>
      <c r="D536" s="76"/>
      <c r="E536" s="158" t="s">
        <v>1663</v>
      </c>
      <c r="F536" s="49" t="s">
        <v>537</v>
      </c>
      <c r="G536" s="113" t="str">
        <f t="shared" si="40"/>
        <v>фото</v>
      </c>
      <c r="H536" s="63">
        <f t="shared" si="41"/>
      </c>
      <c r="I536" s="80" t="s">
        <v>538</v>
      </c>
      <c r="J536" s="63" t="s">
        <v>2329</v>
      </c>
      <c r="K536" s="78">
        <v>10</v>
      </c>
      <c r="L536" s="110">
        <v>32</v>
      </c>
      <c r="M536" s="112"/>
      <c r="N536" s="63" t="s">
        <v>374</v>
      </c>
    </row>
    <row r="537" spans="1:14" s="19" customFormat="1" ht="25.5">
      <c r="A537" s="107">
        <v>550</v>
      </c>
      <c r="B537" s="111">
        <v>927</v>
      </c>
      <c r="C537" s="76" t="s">
        <v>4618</v>
      </c>
      <c r="D537" s="76"/>
      <c r="E537" s="158" t="s">
        <v>1663</v>
      </c>
      <c r="F537" s="49" t="s">
        <v>366</v>
      </c>
      <c r="G537" s="113" t="str">
        <f t="shared" si="40"/>
        <v>фото</v>
      </c>
      <c r="H537" s="63">
        <f t="shared" si="41"/>
      </c>
      <c r="I537" s="80" t="s">
        <v>367</v>
      </c>
      <c r="J537" s="63" t="s">
        <v>2336</v>
      </c>
      <c r="K537" s="78">
        <v>10</v>
      </c>
      <c r="L537" s="110">
        <v>25</v>
      </c>
      <c r="M537" s="112"/>
      <c r="N537" s="63"/>
    </row>
    <row r="538" spans="1:14" s="19" customFormat="1" ht="25.5">
      <c r="A538" s="107">
        <v>551</v>
      </c>
      <c r="B538" s="111">
        <v>1432</v>
      </c>
      <c r="C538" s="76" t="s">
        <v>4619</v>
      </c>
      <c r="D538" s="76"/>
      <c r="E538" s="158" t="s">
        <v>1663</v>
      </c>
      <c r="F538" s="49" t="s">
        <v>368</v>
      </c>
      <c r="G538" s="113" t="str">
        <f t="shared" si="40"/>
        <v>фото</v>
      </c>
      <c r="H538" s="63">
        <f t="shared" si="41"/>
      </c>
      <c r="I538" s="80" t="s">
        <v>369</v>
      </c>
      <c r="J538" s="63" t="s">
        <v>2336</v>
      </c>
      <c r="K538" s="78">
        <v>10</v>
      </c>
      <c r="L538" s="110">
        <v>25</v>
      </c>
      <c r="M538" s="112"/>
      <c r="N538" s="63"/>
    </row>
    <row r="539" spans="1:14" ht="15.75">
      <c r="A539" s="107">
        <v>489</v>
      </c>
      <c r="B539" s="111">
        <v>3459</v>
      </c>
      <c r="C539" s="76" t="s">
        <v>4533</v>
      </c>
      <c r="D539" s="76"/>
      <c r="E539" s="158" t="s">
        <v>1663</v>
      </c>
      <c r="F539" s="49" t="s">
        <v>370</v>
      </c>
      <c r="G539" s="113" t="str">
        <f t="shared" si="40"/>
        <v>фото</v>
      </c>
      <c r="H539" s="63">
        <f t="shared" si="41"/>
      </c>
      <c r="I539" s="80" t="s">
        <v>371</v>
      </c>
      <c r="J539" s="63" t="s">
        <v>2336</v>
      </c>
      <c r="K539" s="78">
        <v>10</v>
      </c>
      <c r="L539" s="110">
        <v>20</v>
      </c>
      <c r="M539" s="112"/>
      <c r="N539" s="63"/>
    </row>
    <row r="540" spans="1:14" s="19" customFormat="1" ht="22.5">
      <c r="A540" s="107">
        <v>490</v>
      </c>
      <c r="B540" s="111">
        <v>6813</v>
      </c>
      <c r="C540" s="76" t="s">
        <v>4534</v>
      </c>
      <c r="D540" s="76" t="s">
        <v>4535</v>
      </c>
      <c r="E540" s="159" t="s">
        <v>1663</v>
      </c>
      <c r="F540" s="49" t="s">
        <v>539</v>
      </c>
      <c r="G540" s="113" t="str">
        <f t="shared" si="40"/>
        <v>фото</v>
      </c>
      <c r="H540" s="63" t="str">
        <f t="shared" si="41"/>
        <v>фото2</v>
      </c>
      <c r="I540" s="80" t="s">
        <v>540</v>
      </c>
      <c r="J540" s="63" t="s">
        <v>2329</v>
      </c>
      <c r="K540" s="82">
        <v>10</v>
      </c>
      <c r="L540" s="110">
        <v>24</v>
      </c>
      <c r="M540" s="112"/>
      <c r="N540" s="63" t="s">
        <v>374</v>
      </c>
    </row>
    <row r="541" spans="1:14" ht="25.5">
      <c r="A541" s="107">
        <v>491</v>
      </c>
      <c r="B541" s="111">
        <v>3465</v>
      </c>
      <c r="C541" s="76" t="s">
        <v>4536</v>
      </c>
      <c r="D541" s="76"/>
      <c r="E541" s="158" t="s">
        <v>1663</v>
      </c>
      <c r="F541" s="49" t="s">
        <v>372</v>
      </c>
      <c r="G541" s="113" t="str">
        <f t="shared" si="40"/>
        <v>фото</v>
      </c>
      <c r="H541" s="63">
        <f t="shared" si="41"/>
      </c>
      <c r="I541" s="80" t="s">
        <v>373</v>
      </c>
      <c r="J541" s="63" t="s">
        <v>2336</v>
      </c>
      <c r="K541" s="78">
        <v>10</v>
      </c>
      <c r="L541" s="110">
        <v>23</v>
      </c>
      <c r="M541" s="112"/>
      <c r="N541" s="63"/>
    </row>
    <row r="542" spans="1:14" s="19" customFormat="1" ht="25.5">
      <c r="A542" s="107">
        <v>500</v>
      </c>
      <c r="B542" s="111">
        <v>3468</v>
      </c>
      <c r="C542" s="76" t="s">
        <v>4549</v>
      </c>
      <c r="D542" s="76"/>
      <c r="E542" s="158" t="s">
        <v>1663</v>
      </c>
      <c r="F542" s="49" t="s">
        <v>4550</v>
      </c>
      <c r="G542" s="113" t="str">
        <f t="shared" si="40"/>
        <v>фото</v>
      </c>
      <c r="H542" s="63">
        <f t="shared" si="41"/>
      </c>
      <c r="I542" s="80" t="s">
        <v>4551</v>
      </c>
      <c r="J542" s="63" t="s">
        <v>2329</v>
      </c>
      <c r="K542" s="78">
        <v>10</v>
      </c>
      <c r="L542" s="110">
        <v>25</v>
      </c>
      <c r="M542" s="112"/>
      <c r="N542" s="63"/>
    </row>
    <row r="543" spans="1:14" s="19" customFormat="1" ht="15.75">
      <c r="A543" s="107">
        <v>501</v>
      </c>
      <c r="B543" s="111">
        <v>2700</v>
      </c>
      <c r="C543" s="76" t="s">
        <v>4552</v>
      </c>
      <c r="D543" s="76"/>
      <c r="E543" s="158" t="s">
        <v>1663</v>
      </c>
      <c r="F543" s="49" t="s">
        <v>859</v>
      </c>
      <c r="G543" s="113" t="str">
        <f t="shared" si="40"/>
        <v>фото</v>
      </c>
      <c r="H543" s="63">
        <f t="shared" si="41"/>
      </c>
      <c r="I543" s="80" t="s">
        <v>860</v>
      </c>
      <c r="J543" s="63" t="s">
        <v>2329</v>
      </c>
      <c r="K543" s="78">
        <v>10</v>
      </c>
      <c r="L543" s="110">
        <v>24</v>
      </c>
      <c r="M543" s="112"/>
      <c r="N543" s="63"/>
    </row>
    <row r="544" spans="1:14" s="19" customFormat="1" ht="38.25">
      <c r="A544" s="107">
        <v>502</v>
      </c>
      <c r="B544" s="111">
        <v>1425</v>
      </c>
      <c r="C544" s="76" t="s">
        <v>4553</v>
      </c>
      <c r="D544" s="76"/>
      <c r="E544" s="158" t="s">
        <v>1663</v>
      </c>
      <c r="F544" s="49" t="s">
        <v>861</v>
      </c>
      <c r="G544" s="113" t="str">
        <f t="shared" si="40"/>
        <v>фото</v>
      </c>
      <c r="H544" s="63">
        <f t="shared" si="41"/>
      </c>
      <c r="I544" s="79" t="s">
        <v>541</v>
      </c>
      <c r="J544" s="63" t="s">
        <v>2336</v>
      </c>
      <c r="K544" s="78">
        <v>10</v>
      </c>
      <c r="L544" s="110">
        <v>26</v>
      </c>
      <c r="M544" s="112"/>
      <c r="N544" s="63"/>
    </row>
    <row r="545" spans="1:14" s="19" customFormat="1" ht="15.75">
      <c r="A545" s="107">
        <v>504</v>
      </c>
      <c r="B545" s="111">
        <v>2505</v>
      </c>
      <c r="C545" s="76" t="s">
        <v>4555</v>
      </c>
      <c r="D545" s="76"/>
      <c r="E545" s="158" t="s">
        <v>1663</v>
      </c>
      <c r="F545" s="49" t="s">
        <v>1719</v>
      </c>
      <c r="G545" s="113" t="str">
        <f t="shared" si="40"/>
        <v>фото</v>
      </c>
      <c r="H545" s="63">
        <f t="shared" si="41"/>
      </c>
      <c r="I545" s="80" t="s">
        <v>1720</v>
      </c>
      <c r="J545" s="63" t="s">
        <v>2336</v>
      </c>
      <c r="K545" s="78">
        <v>10</v>
      </c>
      <c r="L545" s="110">
        <v>25</v>
      </c>
      <c r="M545" s="112"/>
      <c r="N545" s="63"/>
    </row>
    <row r="546" spans="1:14" s="19" customFormat="1" ht="25.5">
      <c r="A546" s="107">
        <v>498</v>
      </c>
      <c r="B546" s="111">
        <v>1424</v>
      </c>
      <c r="C546" s="76" t="s">
        <v>4545</v>
      </c>
      <c r="D546" s="76"/>
      <c r="E546" s="158" t="s">
        <v>1663</v>
      </c>
      <c r="F546" s="49" t="s">
        <v>1721</v>
      </c>
      <c r="G546" s="113" t="str">
        <f t="shared" si="40"/>
        <v>фото</v>
      </c>
      <c r="H546" s="63">
        <f t="shared" si="41"/>
      </c>
      <c r="I546" s="80" t="s">
        <v>1722</v>
      </c>
      <c r="J546" s="63" t="s">
        <v>2336</v>
      </c>
      <c r="K546" s="78">
        <v>10</v>
      </c>
      <c r="L546" s="110">
        <v>18</v>
      </c>
      <c r="M546" s="112"/>
      <c r="N546" s="63"/>
    </row>
    <row r="547" spans="1:14" s="19" customFormat="1" ht="51">
      <c r="A547" s="107">
        <v>499</v>
      </c>
      <c r="B547" s="111">
        <v>7590</v>
      </c>
      <c r="C547" s="76" t="s">
        <v>4546</v>
      </c>
      <c r="D547" s="76"/>
      <c r="E547" s="158" t="s">
        <v>1663</v>
      </c>
      <c r="F547" s="49" t="s">
        <v>4547</v>
      </c>
      <c r="G547" s="113" t="str">
        <f t="shared" si="40"/>
        <v>фото</v>
      </c>
      <c r="H547" s="63">
        <f t="shared" si="41"/>
      </c>
      <c r="I547" s="80" t="s">
        <v>4548</v>
      </c>
      <c r="J547" s="63" t="s">
        <v>2329</v>
      </c>
      <c r="K547" s="78">
        <v>10</v>
      </c>
      <c r="L547" s="110">
        <v>34</v>
      </c>
      <c r="M547" s="112"/>
      <c r="N547" s="63" t="s">
        <v>2859</v>
      </c>
    </row>
    <row r="548" spans="1:14" s="19" customFormat="1" ht="51">
      <c r="A548" s="107">
        <v>543</v>
      </c>
      <c r="B548" s="111">
        <v>1431</v>
      </c>
      <c r="C548" s="76" t="s">
        <v>4610</v>
      </c>
      <c r="D548" s="76"/>
      <c r="E548" s="158" t="s">
        <v>1663</v>
      </c>
      <c r="F548" s="49" t="s">
        <v>1723</v>
      </c>
      <c r="G548" s="113" t="str">
        <f t="shared" si="40"/>
        <v>фото</v>
      </c>
      <c r="H548" s="63">
        <f t="shared" si="41"/>
      </c>
      <c r="I548" s="79" t="s">
        <v>542</v>
      </c>
      <c r="J548" s="63" t="s">
        <v>2336</v>
      </c>
      <c r="K548" s="78">
        <v>10</v>
      </c>
      <c r="L548" s="110">
        <v>22</v>
      </c>
      <c r="M548" s="112"/>
      <c r="N548" s="63"/>
    </row>
    <row r="549" spans="1:14" s="19" customFormat="1" ht="51">
      <c r="A549" s="107">
        <v>544</v>
      </c>
      <c r="B549" s="111">
        <v>2508</v>
      </c>
      <c r="C549" s="76" t="s">
        <v>4611</v>
      </c>
      <c r="D549" s="76"/>
      <c r="E549" s="158" t="s">
        <v>1663</v>
      </c>
      <c r="F549" s="49" t="s">
        <v>1724</v>
      </c>
      <c r="G549" s="113" t="str">
        <f t="shared" si="40"/>
        <v>фото</v>
      </c>
      <c r="H549" s="63">
        <f t="shared" si="41"/>
      </c>
      <c r="I549" s="79" t="s">
        <v>543</v>
      </c>
      <c r="J549" s="63" t="s">
        <v>2336</v>
      </c>
      <c r="K549" s="78">
        <v>10</v>
      </c>
      <c r="L549" s="110">
        <v>26</v>
      </c>
      <c r="M549" s="112"/>
      <c r="N549" s="63"/>
    </row>
    <row r="550" spans="1:14" s="19" customFormat="1" ht="25.5">
      <c r="A550" s="107">
        <v>545</v>
      </c>
      <c r="B550" s="111">
        <v>920</v>
      </c>
      <c r="C550" s="76" t="s">
        <v>4612</v>
      </c>
      <c r="D550" s="76"/>
      <c r="E550" s="159" t="s">
        <v>1663</v>
      </c>
      <c r="F550" s="49" t="s">
        <v>1725</v>
      </c>
      <c r="G550" s="113" t="str">
        <f t="shared" si="40"/>
        <v>фото</v>
      </c>
      <c r="H550" s="63">
        <f t="shared" si="41"/>
      </c>
      <c r="I550" s="80" t="s">
        <v>1726</v>
      </c>
      <c r="J550" s="63" t="s">
        <v>2336</v>
      </c>
      <c r="K550" s="82">
        <v>10</v>
      </c>
      <c r="L550" s="110">
        <v>35</v>
      </c>
      <c r="M550" s="112"/>
      <c r="N550" s="63"/>
    </row>
    <row r="551" spans="1:14" s="19" customFormat="1" ht="15.75">
      <c r="A551" s="107">
        <v>488</v>
      </c>
      <c r="B551" s="111">
        <v>3477</v>
      </c>
      <c r="C551" s="76" t="s">
        <v>4532</v>
      </c>
      <c r="D551" s="76"/>
      <c r="E551" s="158" t="s">
        <v>1663</v>
      </c>
      <c r="F551" s="49" t="s">
        <v>1727</v>
      </c>
      <c r="G551" s="113" t="str">
        <f t="shared" si="40"/>
        <v>фото</v>
      </c>
      <c r="H551" s="63">
        <f t="shared" si="41"/>
      </c>
      <c r="I551" s="80" t="s">
        <v>1728</v>
      </c>
      <c r="J551" s="63" t="s">
        <v>2329</v>
      </c>
      <c r="K551" s="78">
        <v>10</v>
      </c>
      <c r="L551" s="110">
        <v>26</v>
      </c>
      <c r="M551" s="112"/>
      <c r="N551" s="63"/>
    </row>
    <row r="552" spans="1:14" s="19" customFormat="1" ht="15.75">
      <c r="A552" s="107">
        <v>503</v>
      </c>
      <c r="B552" s="111">
        <v>3479</v>
      </c>
      <c r="C552" s="76" t="s">
        <v>4554</v>
      </c>
      <c r="D552" s="76"/>
      <c r="E552" s="159" t="s">
        <v>1663</v>
      </c>
      <c r="F552" s="49" t="s">
        <v>1729</v>
      </c>
      <c r="G552" s="113" t="str">
        <f t="shared" si="40"/>
        <v>фото</v>
      </c>
      <c r="H552" s="63">
        <f t="shared" si="41"/>
      </c>
      <c r="I552" s="80" t="s">
        <v>1730</v>
      </c>
      <c r="J552" s="63" t="s">
        <v>2336</v>
      </c>
      <c r="K552" s="82">
        <v>10</v>
      </c>
      <c r="L552" s="110">
        <v>21</v>
      </c>
      <c r="M552" s="112"/>
      <c r="N552" s="63"/>
    </row>
    <row r="553" spans="1:14" s="19" customFormat="1" ht="22.5">
      <c r="A553" s="107">
        <v>464</v>
      </c>
      <c r="B553" s="111">
        <v>6790</v>
      </c>
      <c r="C553" s="76" t="s">
        <v>4495</v>
      </c>
      <c r="D553" s="76" t="s">
        <v>4496</v>
      </c>
      <c r="E553" s="158" t="s">
        <v>1663</v>
      </c>
      <c r="F553" s="49" t="s">
        <v>544</v>
      </c>
      <c r="G553" s="113" t="str">
        <f t="shared" si="40"/>
        <v>фото</v>
      </c>
      <c r="H553" s="63" t="str">
        <f t="shared" si="41"/>
        <v>фото2</v>
      </c>
      <c r="I553" s="80" t="s">
        <v>2772</v>
      </c>
      <c r="J553" s="63" t="s">
        <v>2326</v>
      </c>
      <c r="K553" s="78">
        <v>10</v>
      </c>
      <c r="L553" s="110">
        <v>40</v>
      </c>
      <c r="M553" s="112"/>
      <c r="N553" s="63" t="s">
        <v>374</v>
      </c>
    </row>
    <row r="554" spans="1:14" s="19" customFormat="1" ht="15.75">
      <c r="A554" s="107">
        <v>509</v>
      </c>
      <c r="B554" s="111">
        <v>1772</v>
      </c>
      <c r="C554" s="76" t="s">
        <v>4562</v>
      </c>
      <c r="D554" s="76"/>
      <c r="E554" s="158" t="s">
        <v>1663</v>
      </c>
      <c r="F554" s="49" t="s">
        <v>1731</v>
      </c>
      <c r="G554" s="113" t="str">
        <f t="shared" si="40"/>
        <v>фото</v>
      </c>
      <c r="H554" s="63">
        <f t="shared" si="41"/>
      </c>
      <c r="I554" s="80" t="s">
        <v>1732</v>
      </c>
      <c r="J554" s="63" t="s">
        <v>2329</v>
      </c>
      <c r="K554" s="78">
        <v>10</v>
      </c>
      <c r="L554" s="110">
        <v>20</v>
      </c>
      <c r="M554" s="112"/>
      <c r="N554" s="63"/>
    </row>
    <row r="555" spans="1:14" s="19" customFormat="1" ht="25.5">
      <c r="A555" s="107">
        <v>507</v>
      </c>
      <c r="B555" s="111">
        <v>2702</v>
      </c>
      <c r="C555" s="76" t="s">
        <v>4560</v>
      </c>
      <c r="D555" s="76"/>
      <c r="E555" s="158" t="s">
        <v>1663</v>
      </c>
      <c r="F555" s="49" t="s">
        <v>1733</v>
      </c>
      <c r="G555" s="113" t="str">
        <f t="shared" si="40"/>
        <v>фото</v>
      </c>
      <c r="H555" s="63">
        <f t="shared" si="41"/>
      </c>
      <c r="I555" s="80" t="s">
        <v>1734</v>
      </c>
      <c r="J555" s="63" t="s">
        <v>2329</v>
      </c>
      <c r="K555" s="78">
        <v>10</v>
      </c>
      <c r="L555" s="110">
        <v>19</v>
      </c>
      <c r="M555" s="112"/>
      <c r="N555" s="63"/>
    </row>
    <row r="556" spans="1:14" s="19" customFormat="1" ht="12.75">
      <c r="A556" s="107">
        <v>553</v>
      </c>
      <c r="B556" s="72"/>
      <c r="C556" s="72"/>
      <c r="D556" s="72"/>
      <c r="E556" s="114" t="s">
        <v>1735</v>
      </c>
      <c r="F556" s="162"/>
      <c r="G556" s="74"/>
      <c r="H556" s="74"/>
      <c r="I556" s="154"/>
      <c r="J556" s="74"/>
      <c r="K556" s="75"/>
      <c r="L556" s="75" t="e">
        <v>#DIV/0!</v>
      </c>
      <c r="M556" s="74"/>
      <c r="N556" s="74"/>
    </row>
    <row r="557" spans="1:14" s="19" customFormat="1" ht="15.75">
      <c r="A557" s="107">
        <v>554</v>
      </c>
      <c r="B557" s="111">
        <v>3311</v>
      </c>
      <c r="C557" s="76" t="s">
        <v>4621</v>
      </c>
      <c r="D557" s="76"/>
      <c r="E557" s="158" t="s">
        <v>1663</v>
      </c>
      <c r="F557" s="49" t="s">
        <v>1736</v>
      </c>
      <c r="G557" s="113" t="str">
        <f aca="true" t="shared" si="42" ref="G557:G568">HYPERLINK("http://www.gardenbulbs.ru/images/summer_CL/Tulip/"&amp;C557&amp;".jpg","фото")</f>
        <v>фото</v>
      </c>
      <c r="H557" s="63">
        <f aca="true" t="shared" si="43" ref="H557:H568">IF(D557&gt;0,HYPERLINK("http://www.gardenbulbs.ru/images/summer_CL/Tulip/"&amp;D557&amp;".jpg","фото2"),"")</f>
      </c>
      <c r="I557" s="80" t="s">
        <v>1737</v>
      </c>
      <c r="J557" s="63" t="s">
        <v>2348</v>
      </c>
      <c r="K557" s="78">
        <v>10</v>
      </c>
      <c r="L557" s="110">
        <v>20</v>
      </c>
      <c r="M557" s="112"/>
      <c r="N557" s="63"/>
    </row>
    <row r="558" spans="1:14" s="19" customFormat="1" ht="25.5">
      <c r="A558" s="107">
        <v>555</v>
      </c>
      <c r="B558" s="111">
        <v>3322</v>
      </c>
      <c r="C558" s="76" t="s">
        <v>4622</v>
      </c>
      <c r="D558" s="76"/>
      <c r="E558" s="158" t="s">
        <v>1663</v>
      </c>
      <c r="F558" s="49" t="s">
        <v>1738</v>
      </c>
      <c r="G558" s="113" t="str">
        <f t="shared" si="42"/>
        <v>фото</v>
      </c>
      <c r="H558" s="63">
        <f t="shared" si="43"/>
      </c>
      <c r="I558" s="80" t="s">
        <v>1739</v>
      </c>
      <c r="J558" s="63" t="s">
        <v>2348</v>
      </c>
      <c r="K558" s="78">
        <v>10</v>
      </c>
      <c r="L558" s="110">
        <v>21</v>
      </c>
      <c r="M558" s="112"/>
      <c r="N558" s="63"/>
    </row>
    <row r="559" spans="1:14" ht="25.5">
      <c r="A559" s="107">
        <v>565</v>
      </c>
      <c r="B559" s="111">
        <v>2944</v>
      </c>
      <c r="C559" s="76" t="s">
        <v>4634</v>
      </c>
      <c r="D559" s="76"/>
      <c r="E559" s="158" t="s">
        <v>1663</v>
      </c>
      <c r="F559" s="49" t="s">
        <v>1740</v>
      </c>
      <c r="G559" s="113" t="str">
        <f t="shared" si="42"/>
        <v>фото</v>
      </c>
      <c r="H559" s="63">
        <f t="shared" si="43"/>
      </c>
      <c r="I559" s="94" t="s">
        <v>1741</v>
      </c>
      <c r="J559" s="63" t="s">
        <v>1742</v>
      </c>
      <c r="K559" s="78">
        <v>10</v>
      </c>
      <c r="L559" s="110">
        <v>20</v>
      </c>
      <c r="M559" s="112"/>
      <c r="N559" s="63"/>
    </row>
    <row r="560" spans="1:14" s="19" customFormat="1" ht="38.25">
      <c r="A560" s="107">
        <v>558</v>
      </c>
      <c r="B560" s="111">
        <v>2402</v>
      </c>
      <c r="C560" s="76" t="s">
        <v>4626</v>
      </c>
      <c r="D560" s="76"/>
      <c r="E560" s="159" t="s">
        <v>1663</v>
      </c>
      <c r="F560" s="49" t="s">
        <v>1743</v>
      </c>
      <c r="G560" s="113" t="str">
        <f t="shared" si="42"/>
        <v>фото</v>
      </c>
      <c r="H560" s="63">
        <f t="shared" si="43"/>
      </c>
      <c r="I560" s="80" t="s">
        <v>1744</v>
      </c>
      <c r="J560" s="63" t="s">
        <v>2374</v>
      </c>
      <c r="K560" s="82">
        <v>10</v>
      </c>
      <c r="L560" s="110">
        <v>20</v>
      </c>
      <c r="M560" s="112"/>
      <c r="N560" s="63" t="s">
        <v>160</v>
      </c>
    </row>
    <row r="561" spans="1:14" ht="25.5">
      <c r="A561" s="107">
        <v>557</v>
      </c>
      <c r="B561" s="111">
        <v>6805</v>
      </c>
      <c r="C561" s="76" t="s">
        <v>4624</v>
      </c>
      <c r="D561" s="76" t="s">
        <v>4625</v>
      </c>
      <c r="E561" s="158" t="s">
        <v>1663</v>
      </c>
      <c r="F561" s="49" t="s">
        <v>545</v>
      </c>
      <c r="G561" s="113" t="str">
        <f t="shared" si="42"/>
        <v>фото</v>
      </c>
      <c r="H561" s="63" t="str">
        <f t="shared" si="43"/>
        <v>фото2</v>
      </c>
      <c r="I561" s="80" t="s">
        <v>546</v>
      </c>
      <c r="J561" s="63" t="s">
        <v>2374</v>
      </c>
      <c r="K561" s="78">
        <v>10</v>
      </c>
      <c r="L561" s="110">
        <v>23</v>
      </c>
      <c r="M561" s="112"/>
      <c r="N561" s="63" t="s">
        <v>374</v>
      </c>
    </row>
    <row r="562" spans="1:14" s="19" customFormat="1" ht="25.5">
      <c r="A562" s="107">
        <v>559</v>
      </c>
      <c r="B562" s="111">
        <v>6825</v>
      </c>
      <c r="C562" s="76" t="s">
        <v>4627</v>
      </c>
      <c r="D562" s="76"/>
      <c r="E562" s="159" t="s">
        <v>1663</v>
      </c>
      <c r="F562" s="49" t="s">
        <v>547</v>
      </c>
      <c r="G562" s="113" t="str">
        <f t="shared" si="42"/>
        <v>фото</v>
      </c>
      <c r="H562" s="63">
        <f t="shared" si="43"/>
      </c>
      <c r="I562" s="80" t="s">
        <v>548</v>
      </c>
      <c r="J562" s="63" t="s">
        <v>1742</v>
      </c>
      <c r="K562" s="82">
        <v>10</v>
      </c>
      <c r="L562" s="110">
        <v>23</v>
      </c>
      <c r="M562" s="112"/>
      <c r="N562" s="63" t="s">
        <v>374</v>
      </c>
    </row>
    <row r="563" spans="1:14" s="19" customFormat="1" ht="15.75">
      <c r="A563" s="107">
        <v>560</v>
      </c>
      <c r="B563" s="111">
        <v>3414</v>
      </c>
      <c r="C563" s="76" t="s">
        <v>4628</v>
      </c>
      <c r="D563" s="76"/>
      <c r="E563" s="158" t="s">
        <v>1663</v>
      </c>
      <c r="F563" s="49" t="s">
        <v>1745</v>
      </c>
      <c r="G563" s="113" t="str">
        <f t="shared" si="42"/>
        <v>фото</v>
      </c>
      <c r="H563" s="63">
        <f t="shared" si="43"/>
      </c>
      <c r="I563" s="80" t="s">
        <v>1746</v>
      </c>
      <c r="J563" s="63" t="s">
        <v>1742</v>
      </c>
      <c r="K563" s="78">
        <v>10</v>
      </c>
      <c r="L563" s="110">
        <v>19</v>
      </c>
      <c r="M563" s="112"/>
      <c r="N563" s="63"/>
    </row>
    <row r="564" spans="1:14" s="19" customFormat="1" ht="25.5">
      <c r="A564" s="107">
        <v>561</v>
      </c>
      <c r="B564" s="111">
        <v>1251</v>
      </c>
      <c r="C564" s="76" t="s">
        <v>4629</v>
      </c>
      <c r="D564" s="76"/>
      <c r="E564" s="158" t="s">
        <v>1663</v>
      </c>
      <c r="F564" s="49" t="s">
        <v>1747</v>
      </c>
      <c r="G564" s="113" t="str">
        <f t="shared" si="42"/>
        <v>фото</v>
      </c>
      <c r="H564" s="63">
        <f t="shared" si="43"/>
      </c>
      <c r="I564" s="80" t="s">
        <v>1748</v>
      </c>
      <c r="J564" s="63" t="s">
        <v>1742</v>
      </c>
      <c r="K564" s="78">
        <v>10</v>
      </c>
      <c r="L564" s="110">
        <v>20</v>
      </c>
      <c r="M564" s="112"/>
      <c r="N564" s="63" t="s">
        <v>160</v>
      </c>
    </row>
    <row r="565" spans="1:14" s="19" customFormat="1" ht="25.5">
      <c r="A565" s="107">
        <v>562</v>
      </c>
      <c r="B565" s="111">
        <v>2945</v>
      </c>
      <c r="C565" s="83" t="s">
        <v>4630</v>
      </c>
      <c r="D565" s="83" t="s">
        <v>4631</v>
      </c>
      <c r="E565" s="159" t="s">
        <v>1663</v>
      </c>
      <c r="F565" s="160" t="s">
        <v>1749</v>
      </c>
      <c r="G565" s="113" t="str">
        <f t="shared" si="42"/>
        <v>фото</v>
      </c>
      <c r="H565" s="63" t="str">
        <f t="shared" si="43"/>
        <v>фото2</v>
      </c>
      <c r="I565" s="94" t="s">
        <v>1750</v>
      </c>
      <c r="J565" s="84" t="s">
        <v>2367</v>
      </c>
      <c r="K565" s="82">
        <v>10</v>
      </c>
      <c r="L565" s="110">
        <v>20</v>
      </c>
      <c r="M565" s="112"/>
      <c r="N565" s="63"/>
    </row>
    <row r="566" spans="1:14" ht="25.5">
      <c r="A566" s="107">
        <v>563</v>
      </c>
      <c r="B566" s="111">
        <v>3426</v>
      </c>
      <c r="C566" s="76" t="s">
        <v>4632</v>
      </c>
      <c r="D566" s="76"/>
      <c r="E566" s="158" t="s">
        <v>1663</v>
      </c>
      <c r="F566" s="49" t="s">
        <v>1751</v>
      </c>
      <c r="G566" s="113" t="str">
        <f t="shared" si="42"/>
        <v>фото</v>
      </c>
      <c r="H566" s="63">
        <f t="shared" si="43"/>
      </c>
      <c r="I566" s="80" t="s">
        <v>1752</v>
      </c>
      <c r="J566" s="63" t="s">
        <v>1742</v>
      </c>
      <c r="K566" s="78">
        <v>10</v>
      </c>
      <c r="L566" s="110">
        <v>21</v>
      </c>
      <c r="M566" s="112"/>
      <c r="N566" s="63"/>
    </row>
    <row r="567" spans="1:14" ht="25.5">
      <c r="A567" s="107">
        <v>556</v>
      </c>
      <c r="B567" s="111">
        <v>3473</v>
      </c>
      <c r="C567" s="76" t="s">
        <v>4623</v>
      </c>
      <c r="D567" s="76"/>
      <c r="E567" s="158" t="s">
        <v>1663</v>
      </c>
      <c r="F567" s="49" t="s">
        <v>1753</v>
      </c>
      <c r="G567" s="113" t="str">
        <f t="shared" si="42"/>
        <v>фото</v>
      </c>
      <c r="H567" s="63">
        <f t="shared" si="43"/>
      </c>
      <c r="I567" s="80" t="s">
        <v>1754</v>
      </c>
      <c r="J567" s="63" t="s">
        <v>2383</v>
      </c>
      <c r="K567" s="78">
        <v>10</v>
      </c>
      <c r="L567" s="110">
        <v>19</v>
      </c>
      <c r="M567" s="112"/>
      <c r="N567" s="63"/>
    </row>
    <row r="568" spans="1:14" s="19" customFormat="1" ht="25.5">
      <c r="A568" s="107">
        <v>564</v>
      </c>
      <c r="B568" s="111">
        <v>3482</v>
      </c>
      <c r="C568" s="83" t="s">
        <v>4633</v>
      </c>
      <c r="D568" s="83"/>
      <c r="E568" s="159" t="s">
        <v>1663</v>
      </c>
      <c r="F568" s="160" t="s">
        <v>1755</v>
      </c>
      <c r="G568" s="113" t="str">
        <f t="shared" si="42"/>
        <v>фото</v>
      </c>
      <c r="H568" s="63">
        <f t="shared" si="43"/>
      </c>
      <c r="I568" s="80" t="s">
        <v>1756</v>
      </c>
      <c r="J568" s="84" t="s">
        <v>2351</v>
      </c>
      <c r="K568" s="82">
        <v>10</v>
      </c>
      <c r="L568" s="110">
        <v>20</v>
      </c>
      <c r="M568" s="112"/>
      <c r="N568" s="63"/>
    </row>
    <row r="569" spans="1:14" s="19" customFormat="1" ht="12.75">
      <c r="A569" s="107">
        <v>566</v>
      </c>
      <c r="B569" s="72"/>
      <c r="C569" s="72"/>
      <c r="D569" s="72"/>
      <c r="E569" s="114" t="s">
        <v>1757</v>
      </c>
      <c r="F569" s="162"/>
      <c r="G569" s="74"/>
      <c r="H569" s="74"/>
      <c r="I569" s="154"/>
      <c r="J569" s="74"/>
      <c r="K569" s="75"/>
      <c r="L569" s="75" t="e">
        <v>#DIV/0!</v>
      </c>
      <c r="M569" s="74"/>
      <c r="N569" s="74"/>
    </row>
    <row r="570" spans="1:14" s="19" customFormat="1" ht="51">
      <c r="A570" s="107">
        <v>567</v>
      </c>
      <c r="B570" s="111">
        <v>3316</v>
      </c>
      <c r="C570" s="76" t="s">
        <v>4635</v>
      </c>
      <c r="D570" s="76"/>
      <c r="E570" s="158" t="s">
        <v>1663</v>
      </c>
      <c r="F570" s="49" t="s">
        <v>1758</v>
      </c>
      <c r="G570" s="113" t="str">
        <f aca="true" t="shared" si="44" ref="G570:G577">HYPERLINK("http://www.gardenbulbs.ru/images/summer_CL/Tulip/"&amp;C570&amp;".jpg","фото")</f>
        <v>фото</v>
      </c>
      <c r="H570" s="63">
        <f aca="true" t="shared" si="45" ref="H570:H577">IF(D570&gt;0,HYPERLINK("http://www.gardenbulbs.ru/images/summer_CL/Tulip/"&amp;D570&amp;".jpg","фото2"),"")</f>
      </c>
      <c r="I570" s="80" t="s">
        <v>1759</v>
      </c>
      <c r="J570" s="63" t="s">
        <v>2348</v>
      </c>
      <c r="K570" s="78">
        <v>10</v>
      </c>
      <c r="L570" s="110">
        <v>20</v>
      </c>
      <c r="M570" s="112"/>
      <c r="N570" s="63"/>
    </row>
    <row r="571" spans="1:14" s="19" customFormat="1" ht="22.5">
      <c r="A571" s="107">
        <v>569</v>
      </c>
      <c r="B571" s="111">
        <v>6816</v>
      </c>
      <c r="C571" s="76" t="s">
        <v>4637</v>
      </c>
      <c r="D571" s="76" t="s">
        <v>4638</v>
      </c>
      <c r="E571" s="158" t="s">
        <v>1663</v>
      </c>
      <c r="F571" s="49" t="s">
        <v>549</v>
      </c>
      <c r="G571" s="113" t="str">
        <f t="shared" si="44"/>
        <v>фото</v>
      </c>
      <c r="H571" s="63" t="str">
        <f t="shared" si="45"/>
        <v>фото2</v>
      </c>
      <c r="I571" s="80" t="s">
        <v>550</v>
      </c>
      <c r="J571" s="63" t="s">
        <v>2374</v>
      </c>
      <c r="K571" s="78">
        <v>10</v>
      </c>
      <c r="L571" s="110">
        <v>20</v>
      </c>
      <c r="M571" s="112"/>
      <c r="N571" s="63" t="s">
        <v>374</v>
      </c>
    </row>
    <row r="572" spans="1:14" s="19" customFormat="1" ht="51">
      <c r="A572" s="107">
        <v>568</v>
      </c>
      <c r="B572" s="111">
        <v>3380</v>
      </c>
      <c r="C572" s="76" t="s">
        <v>4636</v>
      </c>
      <c r="D572" s="76"/>
      <c r="E572" s="159" t="s">
        <v>1663</v>
      </c>
      <c r="F572" s="49" t="s">
        <v>1760</v>
      </c>
      <c r="G572" s="113" t="str">
        <f t="shared" si="44"/>
        <v>фото</v>
      </c>
      <c r="H572" s="63">
        <f t="shared" si="45"/>
      </c>
      <c r="I572" s="80" t="s">
        <v>1761</v>
      </c>
      <c r="J572" s="63" t="s">
        <v>1742</v>
      </c>
      <c r="K572" s="82">
        <v>10</v>
      </c>
      <c r="L572" s="110">
        <v>20</v>
      </c>
      <c r="M572" s="112"/>
      <c r="N572" s="63"/>
    </row>
    <row r="573" spans="1:14" s="19" customFormat="1" ht="15.75">
      <c r="A573" s="107">
        <v>571</v>
      </c>
      <c r="B573" s="111">
        <v>3389</v>
      </c>
      <c r="C573" s="76" t="s">
        <v>4640</v>
      </c>
      <c r="D573" s="76"/>
      <c r="E573" s="158" t="s">
        <v>1663</v>
      </c>
      <c r="F573" s="49" t="s">
        <v>1762</v>
      </c>
      <c r="G573" s="113" t="str">
        <f t="shared" si="44"/>
        <v>фото</v>
      </c>
      <c r="H573" s="63">
        <f t="shared" si="45"/>
      </c>
      <c r="I573" s="80" t="s">
        <v>1763</v>
      </c>
      <c r="J573" s="63" t="s">
        <v>2348</v>
      </c>
      <c r="K573" s="78">
        <v>10</v>
      </c>
      <c r="L573" s="110">
        <v>23</v>
      </c>
      <c r="M573" s="112"/>
      <c r="N573" s="63"/>
    </row>
    <row r="574" spans="1:14" s="19" customFormat="1" ht="22.5">
      <c r="A574" s="107">
        <v>574</v>
      </c>
      <c r="B574" s="111">
        <v>6841</v>
      </c>
      <c r="C574" s="76" t="s">
        <v>4643</v>
      </c>
      <c r="D574" s="76" t="s">
        <v>4644</v>
      </c>
      <c r="E574" s="158" t="s">
        <v>1663</v>
      </c>
      <c r="F574" s="49" t="s">
        <v>551</v>
      </c>
      <c r="G574" s="113" t="str">
        <f t="shared" si="44"/>
        <v>фото</v>
      </c>
      <c r="H574" s="63" t="str">
        <f t="shared" si="45"/>
        <v>фото2</v>
      </c>
      <c r="I574" s="80" t="s">
        <v>552</v>
      </c>
      <c r="J574" s="63" t="s">
        <v>2374</v>
      </c>
      <c r="K574" s="78">
        <v>10</v>
      </c>
      <c r="L574" s="110">
        <v>21</v>
      </c>
      <c r="M574" s="112"/>
      <c r="N574" s="63" t="s">
        <v>374</v>
      </c>
    </row>
    <row r="575" spans="1:14" s="19" customFormat="1" ht="25.5">
      <c r="A575" s="107">
        <v>570</v>
      </c>
      <c r="B575" s="111">
        <v>3472</v>
      </c>
      <c r="C575" s="76" t="s">
        <v>4639</v>
      </c>
      <c r="D575" s="76"/>
      <c r="E575" s="158" t="s">
        <v>1663</v>
      </c>
      <c r="F575" s="49" t="s">
        <v>1764</v>
      </c>
      <c r="G575" s="113" t="str">
        <f t="shared" si="44"/>
        <v>фото</v>
      </c>
      <c r="H575" s="63">
        <f t="shared" si="45"/>
      </c>
      <c r="I575" s="80" t="s">
        <v>1739</v>
      </c>
      <c r="J575" s="63" t="s">
        <v>1765</v>
      </c>
      <c r="K575" s="78">
        <v>10</v>
      </c>
      <c r="L575" s="110">
        <v>20</v>
      </c>
      <c r="M575" s="112"/>
      <c r="N575" s="63"/>
    </row>
    <row r="576" spans="1:14" s="19" customFormat="1" ht="51">
      <c r="A576" s="107">
        <v>572</v>
      </c>
      <c r="B576" s="111">
        <v>3474</v>
      </c>
      <c r="C576" s="76" t="s">
        <v>4641</v>
      </c>
      <c r="D576" s="76"/>
      <c r="E576" s="159" t="s">
        <v>1663</v>
      </c>
      <c r="F576" s="160" t="s">
        <v>1766</v>
      </c>
      <c r="G576" s="113" t="str">
        <f t="shared" si="44"/>
        <v>фото</v>
      </c>
      <c r="H576" s="63">
        <f t="shared" si="45"/>
      </c>
      <c r="I576" s="80" t="s">
        <v>1767</v>
      </c>
      <c r="J576" s="63" t="s">
        <v>2348</v>
      </c>
      <c r="K576" s="82">
        <v>10</v>
      </c>
      <c r="L576" s="110">
        <v>19</v>
      </c>
      <c r="M576" s="112"/>
      <c r="N576" s="63"/>
    </row>
    <row r="577" spans="1:14" s="19" customFormat="1" ht="25.5">
      <c r="A577" s="107">
        <v>573</v>
      </c>
      <c r="B577" s="111">
        <v>2949</v>
      </c>
      <c r="C577" s="76" t="s">
        <v>4642</v>
      </c>
      <c r="D577" s="76"/>
      <c r="E577" s="159" t="s">
        <v>1663</v>
      </c>
      <c r="F577" s="49" t="s">
        <v>1768</v>
      </c>
      <c r="G577" s="113" t="str">
        <f t="shared" si="44"/>
        <v>фото</v>
      </c>
      <c r="H577" s="63">
        <f t="shared" si="45"/>
      </c>
      <c r="I577" s="94" t="s">
        <v>2727</v>
      </c>
      <c r="J577" s="63" t="s">
        <v>2374</v>
      </c>
      <c r="K577" s="82">
        <v>10</v>
      </c>
      <c r="L577" s="110">
        <v>22</v>
      </c>
      <c r="M577" s="112"/>
      <c r="N577" s="63"/>
    </row>
    <row r="578" spans="1:14" s="19" customFormat="1" ht="12.75">
      <c r="A578" s="107">
        <v>575</v>
      </c>
      <c r="B578" s="72"/>
      <c r="C578" s="72"/>
      <c r="D578" s="72"/>
      <c r="E578" s="114" t="s">
        <v>1769</v>
      </c>
      <c r="F578" s="162"/>
      <c r="G578" s="74"/>
      <c r="H578" s="74"/>
      <c r="I578" s="154"/>
      <c r="J578" s="74"/>
      <c r="K578" s="75"/>
      <c r="L578" s="75" t="e">
        <v>#DIV/0!</v>
      </c>
      <c r="M578" s="74"/>
      <c r="N578" s="74"/>
    </row>
    <row r="579" spans="1:14" ht="25.5">
      <c r="A579" s="107">
        <v>576</v>
      </c>
      <c r="B579" s="111">
        <v>6798</v>
      </c>
      <c r="C579" s="76" t="s">
        <v>4645</v>
      </c>
      <c r="D579" s="76"/>
      <c r="E579" s="159" t="s">
        <v>1663</v>
      </c>
      <c r="F579" s="49" t="s">
        <v>553</v>
      </c>
      <c r="G579" s="113" t="str">
        <f aca="true" t="shared" si="46" ref="G579:G585">HYPERLINK("http://www.gardenbulbs.ru/images/summer_CL/Tulip/"&amp;C579&amp;".jpg","фото")</f>
        <v>фото</v>
      </c>
      <c r="H579" s="63">
        <f aca="true" t="shared" si="47" ref="H579:H585">IF(D579&gt;0,HYPERLINK("http://www.gardenbulbs.ru/images/summer_CL/Tulip/"&amp;D579&amp;".jpg","фото2"),"")</f>
      </c>
      <c r="I579" s="80" t="s">
        <v>554</v>
      </c>
      <c r="J579" s="63" t="s">
        <v>2383</v>
      </c>
      <c r="K579" s="82">
        <v>10</v>
      </c>
      <c r="L579" s="110">
        <v>20</v>
      </c>
      <c r="M579" s="112"/>
      <c r="N579" s="63" t="s">
        <v>374</v>
      </c>
    </row>
    <row r="580" spans="1:14" s="19" customFormat="1" ht="22.5">
      <c r="A580" s="107">
        <v>582</v>
      </c>
      <c r="B580" s="111">
        <v>6850</v>
      </c>
      <c r="C580" s="76" t="s">
        <v>4652</v>
      </c>
      <c r="D580" s="76" t="s">
        <v>4653</v>
      </c>
      <c r="E580" s="159" t="s">
        <v>1663</v>
      </c>
      <c r="F580" s="49" t="s">
        <v>555</v>
      </c>
      <c r="G580" s="113" t="str">
        <f t="shared" si="46"/>
        <v>фото</v>
      </c>
      <c r="H580" s="63" t="str">
        <f t="shared" si="47"/>
        <v>фото2</v>
      </c>
      <c r="I580" s="80" t="s">
        <v>556</v>
      </c>
      <c r="J580" s="63" t="s">
        <v>2383</v>
      </c>
      <c r="K580" s="82">
        <v>10</v>
      </c>
      <c r="L580" s="110">
        <v>19</v>
      </c>
      <c r="M580" s="112"/>
      <c r="N580" s="63" t="s">
        <v>374</v>
      </c>
    </row>
    <row r="581" spans="1:14" s="19" customFormat="1" ht="15.75">
      <c r="A581" s="107">
        <v>578</v>
      </c>
      <c r="B581" s="111">
        <v>13</v>
      </c>
      <c r="C581" s="83" t="s">
        <v>4647</v>
      </c>
      <c r="D581" s="83"/>
      <c r="E581" s="159" t="s">
        <v>1663</v>
      </c>
      <c r="F581" s="160" t="s">
        <v>1770</v>
      </c>
      <c r="G581" s="113" t="str">
        <f t="shared" si="46"/>
        <v>фото</v>
      </c>
      <c r="H581" s="63">
        <f t="shared" si="47"/>
      </c>
      <c r="I581" s="94" t="s">
        <v>1771</v>
      </c>
      <c r="J581" s="84" t="s">
        <v>2387</v>
      </c>
      <c r="K581" s="82">
        <v>10</v>
      </c>
      <c r="L581" s="110">
        <v>30</v>
      </c>
      <c r="M581" s="112"/>
      <c r="N581" s="109"/>
    </row>
    <row r="582" spans="1:14" s="19" customFormat="1" ht="22.5">
      <c r="A582" s="107">
        <v>579</v>
      </c>
      <c r="B582" s="111">
        <v>6833</v>
      </c>
      <c r="C582" s="76" t="s">
        <v>4648</v>
      </c>
      <c r="D582" s="76" t="s">
        <v>4649</v>
      </c>
      <c r="E582" s="159" t="s">
        <v>1663</v>
      </c>
      <c r="F582" s="49" t="s">
        <v>557</v>
      </c>
      <c r="G582" s="113" t="str">
        <f t="shared" si="46"/>
        <v>фото</v>
      </c>
      <c r="H582" s="63" t="str">
        <f t="shared" si="47"/>
        <v>фото2</v>
      </c>
      <c r="I582" s="80" t="s">
        <v>2422</v>
      </c>
      <c r="J582" s="63" t="s">
        <v>2383</v>
      </c>
      <c r="K582" s="82">
        <v>10</v>
      </c>
      <c r="L582" s="110">
        <v>20</v>
      </c>
      <c r="M582" s="112"/>
      <c r="N582" s="63" t="s">
        <v>374</v>
      </c>
    </row>
    <row r="583" spans="1:14" s="19" customFormat="1" ht="15.75">
      <c r="A583" s="107">
        <v>580</v>
      </c>
      <c r="B583" s="111">
        <v>14</v>
      </c>
      <c r="C583" s="83" t="s">
        <v>4650</v>
      </c>
      <c r="D583" s="83"/>
      <c r="E583" s="159" t="s">
        <v>1663</v>
      </c>
      <c r="F583" s="160" t="s">
        <v>1772</v>
      </c>
      <c r="G583" s="113" t="str">
        <f t="shared" si="46"/>
        <v>фото</v>
      </c>
      <c r="H583" s="63">
        <f t="shared" si="47"/>
      </c>
      <c r="I583" s="94" t="s">
        <v>1773</v>
      </c>
      <c r="J583" s="84" t="s">
        <v>2383</v>
      </c>
      <c r="K583" s="82">
        <v>10</v>
      </c>
      <c r="L583" s="110">
        <v>21</v>
      </c>
      <c r="M583" s="112"/>
      <c r="N583" s="109"/>
    </row>
    <row r="584" spans="1:14" ht="25.5">
      <c r="A584" s="107">
        <v>581</v>
      </c>
      <c r="B584" s="111">
        <v>15</v>
      </c>
      <c r="C584" s="83" t="s">
        <v>4651</v>
      </c>
      <c r="D584" s="83"/>
      <c r="E584" s="159" t="s">
        <v>1663</v>
      </c>
      <c r="F584" s="160" t="s">
        <v>1774</v>
      </c>
      <c r="G584" s="113" t="str">
        <f t="shared" si="46"/>
        <v>фото</v>
      </c>
      <c r="H584" s="63">
        <f t="shared" si="47"/>
      </c>
      <c r="I584" s="94" t="s">
        <v>1775</v>
      </c>
      <c r="J584" s="84" t="s">
        <v>2326</v>
      </c>
      <c r="K584" s="82">
        <v>10</v>
      </c>
      <c r="L584" s="110">
        <v>25</v>
      </c>
      <c r="M584" s="112"/>
      <c r="N584" s="109"/>
    </row>
    <row r="585" spans="1:14" s="19" customFormat="1" ht="25.5">
      <c r="A585" s="107">
        <v>577</v>
      </c>
      <c r="B585" s="111">
        <v>6812</v>
      </c>
      <c r="C585" s="76" t="s">
        <v>4646</v>
      </c>
      <c r="D585" s="76"/>
      <c r="E585" s="159" t="s">
        <v>1663</v>
      </c>
      <c r="F585" s="49" t="s">
        <v>558</v>
      </c>
      <c r="G585" s="113" t="str">
        <f t="shared" si="46"/>
        <v>фото</v>
      </c>
      <c r="H585" s="63">
        <f t="shared" si="47"/>
      </c>
      <c r="I585" s="80" t="s">
        <v>559</v>
      </c>
      <c r="J585" s="63" t="s">
        <v>2383</v>
      </c>
      <c r="K585" s="82">
        <v>10</v>
      </c>
      <c r="L585" s="110">
        <v>24</v>
      </c>
      <c r="M585" s="112"/>
      <c r="N585" s="63" t="s">
        <v>374</v>
      </c>
    </row>
    <row r="586" spans="1:14" ht="12.75">
      <c r="A586" s="107">
        <v>583</v>
      </c>
      <c r="B586" s="72"/>
      <c r="C586" s="72"/>
      <c r="D586" s="72"/>
      <c r="E586" s="114" t="s">
        <v>1776</v>
      </c>
      <c r="F586" s="162"/>
      <c r="G586" s="74"/>
      <c r="H586" s="74"/>
      <c r="I586" s="154"/>
      <c r="J586" s="74"/>
      <c r="K586" s="75"/>
      <c r="L586" s="75" t="e">
        <v>#DIV/0!</v>
      </c>
      <c r="M586" s="74"/>
      <c r="N586" s="74"/>
    </row>
    <row r="587" spans="1:14" s="19" customFormat="1" ht="25.5">
      <c r="A587" s="107">
        <v>584</v>
      </c>
      <c r="B587" s="111">
        <v>3829</v>
      </c>
      <c r="C587" s="83" t="s">
        <v>4654</v>
      </c>
      <c r="D587" s="83"/>
      <c r="E587" s="159" t="s">
        <v>1663</v>
      </c>
      <c r="F587" s="160" t="s">
        <v>1777</v>
      </c>
      <c r="G587" s="113" t="str">
        <f aca="true" t="shared" si="48" ref="G587:G598">HYPERLINK("http://www.gardenbulbs.ru/images/summer_CL/Tulip/"&amp;C587&amp;".jpg","фото")</f>
        <v>фото</v>
      </c>
      <c r="H587" s="63">
        <f aca="true" t="shared" si="49" ref="H587:H598">IF(D587&gt;0,HYPERLINK("http://www.gardenbulbs.ru/images/summer_CL/Tulip/"&amp;D587&amp;".jpg","фото2"),"")</f>
      </c>
      <c r="I587" s="94" t="s">
        <v>1778</v>
      </c>
      <c r="J587" s="84" t="s">
        <v>2334</v>
      </c>
      <c r="K587" s="82">
        <v>10</v>
      </c>
      <c r="L587" s="110">
        <v>116</v>
      </c>
      <c r="M587" s="112"/>
      <c r="N587" s="63" t="s">
        <v>160</v>
      </c>
    </row>
    <row r="588" spans="1:14" s="19" customFormat="1" ht="15.75">
      <c r="A588" s="107">
        <v>585</v>
      </c>
      <c r="B588" s="111">
        <v>1218</v>
      </c>
      <c r="C588" s="83" t="s">
        <v>4655</v>
      </c>
      <c r="D588" s="83"/>
      <c r="E588" s="159" t="s">
        <v>1663</v>
      </c>
      <c r="F588" s="160" t="s">
        <v>1779</v>
      </c>
      <c r="G588" s="113" t="str">
        <f t="shared" si="48"/>
        <v>фото</v>
      </c>
      <c r="H588" s="63">
        <f t="shared" si="49"/>
      </c>
      <c r="I588" s="94" t="s">
        <v>1780</v>
      </c>
      <c r="J588" s="84" t="s">
        <v>2348</v>
      </c>
      <c r="K588" s="82">
        <v>10</v>
      </c>
      <c r="L588" s="110">
        <v>13</v>
      </c>
      <c r="M588" s="112"/>
      <c r="N588" s="63" t="s">
        <v>160</v>
      </c>
    </row>
    <row r="589" spans="1:14" ht="25.5">
      <c r="A589" s="107">
        <v>586</v>
      </c>
      <c r="B589" s="111">
        <v>1227</v>
      </c>
      <c r="C589" s="83" t="s">
        <v>4656</v>
      </c>
      <c r="D589" s="83"/>
      <c r="E589" s="159" t="s">
        <v>1663</v>
      </c>
      <c r="F589" s="160" t="s">
        <v>1781</v>
      </c>
      <c r="G589" s="113" t="str">
        <f t="shared" si="48"/>
        <v>фото</v>
      </c>
      <c r="H589" s="63">
        <f t="shared" si="49"/>
      </c>
      <c r="I589" s="94" t="s">
        <v>1782</v>
      </c>
      <c r="J589" s="84" t="s">
        <v>2374</v>
      </c>
      <c r="K589" s="82">
        <v>10</v>
      </c>
      <c r="L589" s="110">
        <v>27</v>
      </c>
      <c r="M589" s="112"/>
      <c r="N589" s="63" t="s">
        <v>160</v>
      </c>
    </row>
    <row r="590" spans="1:14" s="19" customFormat="1" ht="15.75">
      <c r="A590" s="107">
        <v>587</v>
      </c>
      <c r="B590" s="111">
        <v>1315</v>
      </c>
      <c r="C590" s="83" t="s">
        <v>4657</v>
      </c>
      <c r="D590" s="83"/>
      <c r="E590" s="159" t="s">
        <v>1663</v>
      </c>
      <c r="F590" s="160" t="s">
        <v>1789</v>
      </c>
      <c r="G590" s="113" t="str">
        <f t="shared" si="48"/>
        <v>фото</v>
      </c>
      <c r="H590" s="63">
        <f t="shared" si="49"/>
      </c>
      <c r="I590" s="94" t="s">
        <v>1790</v>
      </c>
      <c r="J590" s="84" t="s">
        <v>2348</v>
      </c>
      <c r="K590" s="82">
        <v>10</v>
      </c>
      <c r="L590" s="110">
        <v>15</v>
      </c>
      <c r="M590" s="112"/>
      <c r="N590" s="63" t="s">
        <v>160</v>
      </c>
    </row>
    <row r="591" spans="1:14" ht="38.25">
      <c r="A591" s="107">
        <v>588</v>
      </c>
      <c r="B591" s="111">
        <v>1300</v>
      </c>
      <c r="C591" s="83" t="s">
        <v>4658</v>
      </c>
      <c r="D591" s="83"/>
      <c r="E591" s="159" t="s">
        <v>1663</v>
      </c>
      <c r="F591" s="160" t="s">
        <v>1783</v>
      </c>
      <c r="G591" s="113" t="str">
        <f t="shared" si="48"/>
        <v>фото</v>
      </c>
      <c r="H591" s="63">
        <f t="shared" si="49"/>
      </c>
      <c r="I591" s="94" t="s">
        <v>1784</v>
      </c>
      <c r="J591" s="84" t="s">
        <v>2334</v>
      </c>
      <c r="K591" s="82">
        <v>10</v>
      </c>
      <c r="L591" s="110">
        <v>18</v>
      </c>
      <c r="M591" s="112"/>
      <c r="N591" s="63" t="s">
        <v>160</v>
      </c>
    </row>
    <row r="592" spans="1:14" s="19" customFormat="1" ht="25.5">
      <c r="A592" s="107">
        <v>589</v>
      </c>
      <c r="B592" s="111">
        <v>2771</v>
      </c>
      <c r="C592" s="83" t="s">
        <v>4659</v>
      </c>
      <c r="D592" s="83"/>
      <c r="E592" s="159" t="s">
        <v>1663</v>
      </c>
      <c r="F592" s="160" t="s">
        <v>1785</v>
      </c>
      <c r="G592" s="113" t="str">
        <f t="shared" si="48"/>
        <v>фото</v>
      </c>
      <c r="H592" s="63">
        <f t="shared" si="49"/>
      </c>
      <c r="I592" s="94" t="s">
        <v>1786</v>
      </c>
      <c r="J592" s="84" t="s">
        <v>2334</v>
      </c>
      <c r="K592" s="82">
        <v>10</v>
      </c>
      <c r="L592" s="110">
        <v>19</v>
      </c>
      <c r="M592" s="112"/>
      <c r="N592" s="63" t="s">
        <v>160</v>
      </c>
    </row>
    <row r="593" spans="1:14" s="19" customFormat="1" ht="15.75">
      <c r="A593" s="107">
        <v>590</v>
      </c>
      <c r="B593" s="111">
        <v>2659</v>
      </c>
      <c r="C593" s="83" t="s">
        <v>4660</v>
      </c>
      <c r="D593" s="83"/>
      <c r="E593" s="159" t="s">
        <v>1663</v>
      </c>
      <c r="F593" s="160" t="s">
        <v>1787</v>
      </c>
      <c r="G593" s="113" t="str">
        <f t="shared" si="48"/>
        <v>фото</v>
      </c>
      <c r="H593" s="63">
        <f t="shared" si="49"/>
      </c>
      <c r="I593" s="94" t="s">
        <v>1788</v>
      </c>
      <c r="J593" s="84" t="s">
        <v>2334</v>
      </c>
      <c r="K593" s="82">
        <v>10</v>
      </c>
      <c r="L593" s="110">
        <v>17</v>
      </c>
      <c r="M593" s="112"/>
      <c r="N593" s="63" t="s">
        <v>160</v>
      </c>
    </row>
    <row r="594" spans="1:14" ht="25.5">
      <c r="A594" s="107">
        <v>591</v>
      </c>
      <c r="B594" s="111">
        <v>6834</v>
      </c>
      <c r="C594" s="76" t="s">
        <v>4661</v>
      </c>
      <c r="D594" s="76" t="s">
        <v>4662</v>
      </c>
      <c r="E594" s="159" t="s">
        <v>1663</v>
      </c>
      <c r="F594" s="49" t="s">
        <v>560</v>
      </c>
      <c r="G594" s="113" t="str">
        <f t="shared" si="48"/>
        <v>фото</v>
      </c>
      <c r="H594" s="63" t="str">
        <f t="shared" si="49"/>
        <v>фото2</v>
      </c>
      <c r="I594" s="80" t="s">
        <v>561</v>
      </c>
      <c r="J594" s="63" t="s">
        <v>2334</v>
      </c>
      <c r="K594" s="82">
        <v>10</v>
      </c>
      <c r="L594" s="110">
        <v>26</v>
      </c>
      <c r="M594" s="112"/>
      <c r="N594" s="63" t="s">
        <v>374</v>
      </c>
    </row>
    <row r="595" spans="1:14" ht="15.75">
      <c r="A595" s="107">
        <v>592</v>
      </c>
      <c r="B595" s="111">
        <v>6819</v>
      </c>
      <c r="C595" s="76" t="s">
        <v>4663</v>
      </c>
      <c r="D595" s="76"/>
      <c r="E595" s="159" t="s">
        <v>1663</v>
      </c>
      <c r="F595" s="49" t="s">
        <v>562</v>
      </c>
      <c r="G595" s="113" t="str">
        <f t="shared" si="48"/>
        <v>фото</v>
      </c>
      <c r="H595" s="63">
        <f t="shared" si="49"/>
      </c>
      <c r="I595" s="80" t="s">
        <v>563</v>
      </c>
      <c r="J595" s="63" t="s">
        <v>2367</v>
      </c>
      <c r="K595" s="82">
        <v>10</v>
      </c>
      <c r="L595" s="110">
        <v>15</v>
      </c>
      <c r="M595" s="112"/>
      <c r="N595" s="63" t="s">
        <v>374</v>
      </c>
    </row>
    <row r="596" spans="1:14" ht="51">
      <c r="A596" s="107">
        <v>593</v>
      </c>
      <c r="B596" s="111">
        <v>6820</v>
      </c>
      <c r="C596" s="76" t="s">
        <v>4664</v>
      </c>
      <c r="D596" s="76"/>
      <c r="E596" s="159" t="s">
        <v>1663</v>
      </c>
      <c r="F596" s="49" t="s">
        <v>564</v>
      </c>
      <c r="G596" s="113" t="str">
        <f t="shared" si="48"/>
        <v>фото</v>
      </c>
      <c r="H596" s="63">
        <f t="shared" si="49"/>
      </c>
      <c r="I596" s="80" t="s">
        <v>565</v>
      </c>
      <c r="J596" s="63" t="s">
        <v>2367</v>
      </c>
      <c r="K596" s="82">
        <v>10</v>
      </c>
      <c r="L596" s="110">
        <v>15</v>
      </c>
      <c r="M596" s="112"/>
      <c r="N596" s="63" t="s">
        <v>374</v>
      </c>
    </row>
    <row r="597" spans="1:14" s="19" customFormat="1" ht="15.75">
      <c r="A597" s="107">
        <v>594</v>
      </c>
      <c r="B597" s="111">
        <v>6836</v>
      </c>
      <c r="C597" s="76" t="s">
        <v>4665</v>
      </c>
      <c r="D597" s="76"/>
      <c r="E597" s="159" t="s">
        <v>1663</v>
      </c>
      <c r="F597" s="49" t="s">
        <v>566</v>
      </c>
      <c r="G597" s="113" t="str">
        <f t="shared" si="48"/>
        <v>фото</v>
      </c>
      <c r="H597" s="63">
        <f t="shared" si="49"/>
      </c>
      <c r="I597" s="80" t="s">
        <v>567</v>
      </c>
      <c r="J597" s="63" t="s">
        <v>2367</v>
      </c>
      <c r="K597" s="82">
        <v>10</v>
      </c>
      <c r="L597" s="110">
        <v>21</v>
      </c>
      <c r="M597" s="112"/>
      <c r="N597" s="63" t="s">
        <v>374</v>
      </c>
    </row>
    <row r="598" spans="1:14" s="19" customFormat="1" ht="15.75">
      <c r="A598" s="107">
        <v>595</v>
      </c>
      <c r="B598" s="111">
        <v>1322</v>
      </c>
      <c r="C598" s="83" t="s">
        <v>4666</v>
      </c>
      <c r="D598" s="83"/>
      <c r="E598" s="159" t="s">
        <v>1663</v>
      </c>
      <c r="F598" s="160" t="s">
        <v>1791</v>
      </c>
      <c r="G598" s="113" t="str">
        <f t="shared" si="48"/>
        <v>фото</v>
      </c>
      <c r="H598" s="63">
        <f t="shared" si="49"/>
      </c>
      <c r="I598" s="94" t="s">
        <v>1792</v>
      </c>
      <c r="J598" s="84" t="s">
        <v>2334</v>
      </c>
      <c r="K598" s="82">
        <v>10</v>
      </c>
      <c r="L598" s="110">
        <v>13</v>
      </c>
      <c r="M598" s="112"/>
      <c r="N598" s="63" t="s">
        <v>160</v>
      </c>
    </row>
    <row r="599" spans="1:14" s="19" customFormat="1" ht="18.75">
      <c r="A599" s="107">
        <v>596</v>
      </c>
      <c r="B599" s="143" t="s">
        <v>4667</v>
      </c>
      <c r="C599" s="144"/>
      <c r="D599" s="144"/>
      <c r="E599" s="143"/>
      <c r="F599" s="163"/>
      <c r="G599" s="146"/>
      <c r="H599" s="146"/>
      <c r="I599" s="71"/>
      <c r="J599" s="146"/>
      <c r="K599" s="147"/>
      <c r="L599" s="147" t="e">
        <v>#DIV/0!</v>
      </c>
      <c r="M599" s="147"/>
      <c r="N599" s="147"/>
    </row>
    <row r="600" spans="1:14" s="19" customFormat="1" ht="12.75">
      <c r="A600" s="107">
        <v>597</v>
      </c>
      <c r="B600" s="72"/>
      <c r="C600" s="72"/>
      <c r="D600" s="72"/>
      <c r="E600" s="114" t="s">
        <v>568</v>
      </c>
      <c r="F600" s="95"/>
      <c r="G600" s="74"/>
      <c r="H600" s="74"/>
      <c r="I600" s="157"/>
      <c r="J600" s="74"/>
      <c r="K600" s="97"/>
      <c r="L600" s="97" t="e">
        <v>#DIV/0!</v>
      </c>
      <c r="M600" s="97"/>
      <c r="N600" s="97"/>
    </row>
    <row r="601" spans="1:14" s="19" customFormat="1" ht="15.75">
      <c r="A601" s="107">
        <v>598</v>
      </c>
      <c r="B601" s="111">
        <v>2404</v>
      </c>
      <c r="C601" s="76" t="s">
        <v>4668</v>
      </c>
      <c r="D601" s="76"/>
      <c r="E601" s="158" t="s">
        <v>1665</v>
      </c>
      <c r="F601" s="164" t="s">
        <v>1793</v>
      </c>
      <c r="G601" s="113" t="str">
        <f>HYPERLINK("http://www.gardenbulbs.ru/images/summer_CL/Hyacinth/"&amp;C601&amp;".jpg","фото")</f>
        <v>фото</v>
      </c>
      <c r="H601" s="63">
        <f>IF(D601&gt;0,HYPERLINK("http://www.gardenbulbs.ru/images/summer_CL/Hyacinth/"&amp;D601&amp;".jpg","фото2"),"")</f>
      </c>
      <c r="I601" s="80" t="s">
        <v>2853</v>
      </c>
      <c r="J601" s="63" t="s">
        <v>2367</v>
      </c>
      <c r="K601" s="78">
        <v>5</v>
      </c>
      <c r="L601" s="110">
        <v>33</v>
      </c>
      <c r="M601" s="112"/>
      <c r="N601" s="63"/>
    </row>
    <row r="602" spans="1:14" ht="15.75">
      <c r="A602" s="107">
        <v>599</v>
      </c>
      <c r="B602" s="111">
        <v>2413</v>
      </c>
      <c r="C602" s="76" t="s">
        <v>4669</v>
      </c>
      <c r="D602" s="76"/>
      <c r="E602" s="158" t="s">
        <v>1665</v>
      </c>
      <c r="F602" s="164" t="s">
        <v>1794</v>
      </c>
      <c r="G602" s="113" t="str">
        <f>HYPERLINK("http://www.gardenbulbs.ru/images/summer_CL/Hyacinth/"&amp;C602&amp;".jpg","фото")</f>
        <v>фото</v>
      </c>
      <c r="H602" s="63">
        <f>IF(D602&gt;0,HYPERLINK("http://www.gardenbulbs.ru/images/summer_CL/Hyacinth/"&amp;D602&amp;".jpg","фото2"),"")</f>
      </c>
      <c r="I602" s="80" t="s">
        <v>2422</v>
      </c>
      <c r="J602" s="63" t="s">
        <v>2367</v>
      </c>
      <c r="K602" s="78">
        <v>5</v>
      </c>
      <c r="L602" s="110">
        <v>33</v>
      </c>
      <c r="M602" s="112"/>
      <c r="N602" s="63"/>
    </row>
    <row r="603" spans="1:14" s="19" customFormat="1" ht="15.75">
      <c r="A603" s="107">
        <v>600</v>
      </c>
      <c r="B603" s="111">
        <v>2410</v>
      </c>
      <c r="C603" s="76" t="s">
        <v>4670</v>
      </c>
      <c r="D603" s="76"/>
      <c r="E603" s="158" t="s">
        <v>1665</v>
      </c>
      <c r="F603" s="98" t="s">
        <v>1795</v>
      </c>
      <c r="G603" s="113" t="str">
        <f>HYPERLINK("http://www.gardenbulbs.ru/images/summer_CL/Hyacinth/"&amp;C603&amp;".jpg","фото")</f>
        <v>фото</v>
      </c>
      <c r="H603" s="63">
        <f>IF(D603&gt;0,HYPERLINK("http://www.gardenbulbs.ru/images/summer_CL/Hyacinth/"&amp;D603&amp;".jpg","фото2"),"")</f>
      </c>
      <c r="I603" s="80" t="s">
        <v>1685</v>
      </c>
      <c r="J603" s="63" t="s">
        <v>2383</v>
      </c>
      <c r="K603" s="78">
        <v>5</v>
      </c>
      <c r="L603" s="110">
        <v>37</v>
      </c>
      <c r="M603" s="112"/>
      <c r="N603" s="63"/>
    </row>
    <row r="604" spans="1:14" ht="15.75">
      <c r="A604" s="107">
        <v>601</v>
      </c>
      <c r="B604" s="111">
        <v>2417</v>
      </c>
      <c r="C604" s="76" t="s">
        <v>4671</v>
      </c>
      <c r="D604" s="76"/>
      <c r="E604" s="158" t="s">
        <v>1665</v>
      </c>
      <c r="F604" s="49" t="s">
        <v>1796</v>
      </c>
      <c r="G604" s="113" t="str">
        <f>HYPERLINK("http://www.gardenbulbs.ru/images/summer_CL/Hyacinth/"&amp;C604&amp;".jpg","фото")</f>
        <v>фото</v>
      </c>
      <c r="H604" s="63">
        <f>IF(D604&gt;0,HYPERLINK("http://www.gardenbulbs.ru/images/summer_CL/Hyacinth/"&amp;D604&amp;".jpg","фото2"),"")</f>
      </c>
      <c r="I604" s="80" t="s">
        <v>924</v>
      </c>
      <c r="J604" s="63" t="s">
        <v>2367</v>
      </c>
      <c r="K604" s="78">
        <v>5</v>
      </c>
      <c r="L604" s="110">
        <v>33</v>
      </c>
      <c r="M604" s="112"/>
      <c r="N604" s="63"/>
    </row>
    <row r="605" spans="1:14" s="19" customFormat="1" ht="12.75">
      <c r="A605" s="107">
        <v>602</v>
      </c>
      <c r="B605" s="72"/>
      <c r="C605" s="72"/>
      <c r="D605" s="72"/>
      <c r="E605" s="114" t="s">
        <v>1797</v>
      </c>
      <c r="F605" s="95"/>
      <c r="G605" s="74"/>
      <c r="H605" s="74"/>
      <c r="I605" s="157"/>
      <c r="J605" s="74"/>
      <c r="K605" s="97"/>
      <c r="L605" s="97" t="e">
        <v>#DIV/0!</v>
      </c>
      <c r="M605" s="97"/>
      <c r="N605" s="97"/>
    </row>
    <row r="606" spans="1:14" ht="25.5">
      <c r="A606" s="107">
        <v>615</v>
      </c>
      <c r="B606" s="111">
        <v>1780</v>
      </c>
      <c r="C606" s="76" t="s">
        <v>4684</v>
      </c>
      <c r="D606" s="76"/>
      <c r="E606" s="158" t="s">
        <v>1665</v>
      </c>
      <c r="F606" s="98" t="s">
        <v>1798</v>
      </c>
      <c r="G606" s="113" t="str">
        <f aca="true" t="shared" si="50" ref="G606:G637">HYPERLINK("http://www.gardenbulbs.ru/images/summer_CL/Hyacinth/"&amp;C606&amp;".jpg","фото")</f>
        <v>фото</v>
      </c>
      <c r="H606" s="63">
        <f aca="true" t="shared" si="51" ref="H606:H637">IF(D606&gt;0,HYPERLINK("http://www.gardenbulbs.ru/images/summer_CL/Hyacinth/"&amp;D606&amp;".jpg","фото2"),"")</f>
      </c>
      <c r="I606" s="87" t="s">
        <v>1799</v>
      </c>
      <c r="J606" s="63" t="s">
        <v>2367</v>
      </c>
      <c r="K606" s="78">
        <v>5</v>
      </c>
      <c r="L606" s="110">
        <v>36</v>
      </c>
      <c r="M606" s="112"/>
      <c r="N606" s="63" t="s">
        <v>160</v>
      </c>
    </row>
    <row r="607" spans="1:14" s="19" customFormat="1" ht="15.75">
      <c r="A607" s="107">
        <v>603</v>
      </c>
      <c r="B607" s="111">
        <v>2703</v>
      </c>
      <c r="C607" s="76" t="s">
        <v>4672</v>
      </c>
      <c r="D607" s="76"/>
      <c r="E607" s="158" t="s">
        <v>1665</v>
      </c>
      <c r="F607" s="98" t="s">
        <v>1800</v>
      </c>
      <c r="G607" s="113" t="str">
        <f t="shared" si="50"/>
        <v>фото</v>
      </c>
      <c r="H607" s="63">
        <f t="shared" si="51"/>
      </c>
      <c r="I607" s="80" t="s">
        <v>1801</v>
      </c>
      <c r="J607" s="63" t="s">
        <v>2383</v>
      </c>
      <c r="K607" s="78">
        <v>5</v>
      </c>
      <c r="L607" s="110">
        <v>37</v>
      </c>
      <c r="M607" s="112"/>
      <c r="N607" s="63"/>
    </row>
    <row r="608" spans="1:14" s="19" customFormat="1" ht="15.75">
      <c r="A608" s="107">
        <v>604</v>
      </c>
      <c r="B608" s="111">
        <v>1332</v>
      </c>
      <c r="C608" s="76" t="s">
        <v>4673</v>
      </c>
      <c r="D608" s="76"/>
      <c r="E608" s="158" t="s">
        <v>1665</v>
      </c>
      <c r="F608" s="98" t="s">
        <v>1802</v>
      </c>
      <c r="G608" s="113" t="str">
        <f t="shared" si="50"/>
        <v>фото</v>
      </c>
      <c r="H608" s="63">
        <f t="shared" si="51"/>
      </c>
      <c r="I608" s="80" t="s">
        <v>2588</v>
      </c>
      <c r="J608" s="63" t="s">
        <v>2383</v>
      </c>
      <c r="K608" s="78">
        <v>5</v>
      </c>
      <c r="L608" s="110">
        <v>31</v>
      </c>
      <c r="M608" s="112"/>
      <c r="N608" s="63"/>
    </row>
    <row r="609" spans="1:14" ht="15.75">
      <c r="A609" s="107">
        <v>613</v>
      </c>
      <c r="B609" s="111">
        <v>6762</v>
      </c>
      <c r="C609" s="76" t="s">
        <v>4682</v>
      </c>
      <c r="D609" s="76"/>
      <c r="E609" s="158" t="s">
        <v>1665</v>
      </c>
      <c r="F609" s="98" t="s">
        <v>569</v>
      </c>
      <c r="G609" s="113" t="str">
        <f t="shared" si="50"/>
        <v>фото</v>
      </c>
      <c r="H609" s="63">
        <f t="shared" si="51"/>
      </c>
      <c r="I609" s="80" t="s">
        <v>570</v>
      </c>
      <c r="J609" s="63" t="s">
        <v>2387</v>
      </c>
      <c r="K609" s="78">
        <v>5</v>
      </c>
      <c r="L609" s="110">
        <v>33</v>
      </c>
      <c r="M609" s="112"/>
      <c r="N609" s="63" t="s">
        <v>374</v>
      </c>
    </row>
    <row r="610" spans="1:14" ht="25.5">
      <c r="A610" s="107">
        <v>605</v>
      </c>
      <c r="B610" s="111">
        <v>1781</v>
      </c>
      <c r="C610" s="76" t="s">
        <v>4674</v>
      </c>
      <c r="D610" s="76"/>
      <c r="E610" s="158" t="s">
        <v>1665</v>
      </c>
      <c r="F610" s="98" t="s">
        <v>2538</v>
      </c>
      <c r="G610" s="113" t="str">
        <f t="shared" si="50"/>
        <v>фото</v>
      </c>
      <c r="H610" s="63">
        <f t="shared" si="51"/>
      </c>
      <c r="I610" s="87" t="s">
        <v>1803</v>
      </c>
      <c r="J610" s="63" t="s">
        <v>2367</v>
      </c>
      <c r="K610" s="78">
        <v>5</v>
      </c>
      <c r="L610" s="110">
        <v>36</v>
      </c>
      <c r="M610" s="112"/>
      <c r="N610" s="63" t="s">
        <v>160</v>
      </c>
    </row>
    <row r="611" spans="1:14" ht="15.75">
      <c r="A611" s="107">
        <v>607</v>
      </c>
      <c r="B611" s="111">
        <v>947</v>
      </c>
      <c r="C611" s="76" t="s">
        <v>4676</v>
      </c>
      <c r="D611" s="76"/>
      <c r="E611" s="158" t="s">
        <v>1665</v>
      </c>
      <c r="F611" s="98" t="s">
        <v>1804</v>
      </c>
      <c r="G611" s="113" t="str">
        <f t="shared" si="50"/>
        <v>фото</v>
      </c>
      <c r="H611" s="63">
        <f t="shared" si="51"/>
      </c>
      <c r="I611" s="80" t="s">
        <v>1805</v>
      </c>
      <c r="J611" s="63" t="s">
        <v>2383</v>
      </c>
      <c r="K611" s="78">
        <v>5</v>
      </c>
      <c r="L611" s="110">
        <v>35</v>
      </c>
      <c r="M611" s="112"/>
      <c r="N611" s="63"/>
    </row>
    <row r="612" spans="1:14" s="19" customFormat="1" ht="15.75">
      <c r="A612" s="107">
        <v>608</v>
      </c>
      <c r="B612" s="111">
        <v>1250</v>
      </c>
      <c r="C612" s="76" t="s">
        <v>4677</v>
      </c>
      <c r="D612" s="76"/>
      <c r="E612" s="158" t="s">
        <v>1665</v>
      </c>
      <c r="F612" s="98" t="s">
        <v>1806</v>
      </c>
      <c r="G612" s="113" t="str">
        <f t="shared" si="50"/>
        <v>фото</v>
      </c>
      <c r="H612" s="63">
        <f t="shared" si="51"/>
      </c>
      <c r="I612" s="80" t="s">
        <v>890</v>
      </c>
      <c r="J612" s="63" t="s">
        <v>2367</v>
      </c>
      <c r="K612" s="78">
        <v>5</v>
      </c>
      <c r="L612" s="110">
        <v>29</v>
      </c>
      <c r="M612" s="112"/>
      <c r="N612" s="63"/>
    </row>
    <row r="613" spans="1:14" s="19" customFormat="1" ht="15.75">
      <c r="A613" s="107">
        <v>609</v>
      </c>
      <c r="B613" s="111">
        <v>1265</v>
      </c>
      <c r="C613" s="76" t="s">
        <v>4678</v>
      </c>
      <c r="D613" s="76"/>
      <c r="E613" s="158" t="s">
        <v>1665</v>
      </c>
      <c r="F613" s="98" t="s">
        <v>1807</v>
      </c>
      <c r="G613" s="113" t="str">
        <f t="shared" si="50"/>
        <v>фото</v>
      </c>
      <c r="H613" s="63">
        <f t="shared" si="51"/>
      </c>
      <c r="I613" s="80" t="s">
        <v>1808</v>
      </c>
      <c r="J613" s="63" t="s">
        <v>2367</v>
      </c>
      <c r="K613" s="78">
        <v>5</v>
      </c>
      <c r="L613" s="110">
        <v>29</v>
      </c>
      <c r="M613" s="112"/>
      <c r="N613" s="63"/>
    </row>
    <row r="614" spans="1:14" ht="15.75">
      <c r="A614" s="107">
        <v>610</v>
      </c>
      <c r="B614" s="111">
        <v>1211</v>
      </c>
      <c r="C614" s="76" t="s">
        <v>4679</v>
      </c>
      <c r="D614" s="76"/>
      <c r="E614" s="158" t="s">
        <v>1665</v>
      </c>
      <c r="F614" s="98" t="s">
        <v>1809</v>
      </c>
      <c r="G614" s="113" t="str">
        <f t="shared" si="50"/>
        <v>фото</v>
      </c>
      <c r="H614" s="63">
        <f t="shared" si="51"/>
      </c>
      <c r="I614" s="80" t="s">
        <v>924</v>
      </c>
      <c r="J614" s="63" t="s">
        <v>2387</v>
      </c>
      <c r="K614" s="78">
        <v>5</v>
      </c>
      <c r="L614" s="110">
        <v>32</v>
      </c>
      <c r="M614" s="112"/>
      <c r="N614" s="63"/>
    </row>
    <row r="615" spans="1:14" s="19" customFormat="1" ht="15.75">
      <c r="A615" s="107">
        <v>611</v>
      </c>
      <c r="B615" s="111">
        <v>896</v>
      </c>
      <c r="C615" s="76" t="s">
        <v>4680</v>
      </c>
      <c r="D615" s="76"/>
      <c r="E615" s="158" t="s">
        <v>1665</v>
      </c>
      <c r="F615" s="98" t="s">
        <v>1810</v>
      </c>
      <c r="G615" s="113" t="str">
        <f t="shared" si="50"/>
        <v>фото</v>
      </c>
      <c r="H615" s="63">
        <f t="shared" si="51"/>
      </c>
      <c r="I615" s="80" t="s">
        <v>1811</v>
      </c>
      <c r="J615" s="63" t="s">
        <v>2383</v>
      </c>
      <c r="K615" s="78">
        <v>5</v>
      </c>
      <c r="L615" s="110">
        <v>37</v>
      </c>
      <c r="M615" s="112"/>
      <c r="N615" s="63"/>
    </row>
    <row r="616" spans="1:14" s="19" customFormat="1" ht="38.25">
      <c r="A616" s="107">
        <v>612</v>
      </c>
      <c r="B616" s="111">
        <v>2096</v>
      </c>
      <c r="C616" s="76" t="s">
        <v>4681</v>
      </c>
      <c r="D616" s="76"/>
      <c r="E616" s="158" t="s">
        <v>1665</v>
      </c>
      <c r="F616" s="98" t="s">
        <v>1812</v>
      </c>
      <c r="G616" s="113" t="str">
        <f t="shared" si="50"/>
        <v>фото</v>
      </c>
      <c r="H616" s="63">
        <f t="shared" si="51"/>
      </c>
      <c r="I616" s="87" t="s">
        <v>1813</v>
      </c>
      <c r="J616" s="63" t="s">
        <v>2367</v>
      </c>
      <c r="K616" s="78">
        <v>5</v>
      </c>
      <c r="L616" s="110">
        <v>35</v>
      </c>
      <c r="M616" s="112"/>
      <c r="N616" s="63" t="s">
        <v>160</v>
      </c>
    </row>
    <row r="617" spans="1:14" s="19" customFormat="1" ht="15.75">
      <c r="A617" s="107">
        <v>614</v>
      </c>
      <c r="B617" s="111">
        <v>1212</v>
      </c>
      <c r="C617" s="76" t="s">
        <v>4683</v>
      </c>
      <c r="D617" s="76"/>
      <c r="E617" s="158" t="s">
        <v>1665</v>
      </c>
      <c r="F617" s="98" t="s">
        <v>1814</v>
      </c>
      <c r="G617" s="113" t="str">
        <f t="shared" si="50"/>
        <v>фото</v>
      </c>
      <c r="H617" s="63">
        <f t="shared" si="51"/>
      </c>
      <c r="I617" s="80" t="s">
        <v>1815</v>
      </c>
      <c r="J617" s="63" t="s">
        <v>2387</v>
      </c>
      <c r="K617" s="78">
        <v>5</v>
      </c>
      <c r="L617" s="110">
        <v>40</v>
      </c>
      <c r="M617" s="112"/>
      <c r="N617" s="63"/>
    </row>
    <row r="618" spans="1:14" s="19" customFormat="1" ht="25.5">
      <c r="A618" s="107">
        <v>616</v>
      </c>
      <c r="B618" s="111">
        <v>1948</v>
      </c>
      <c r="C618" s="76" t="s">
        <v>4685</v>
      </c>
      <c r="D618" s="76"/>
      <c r="E618" s="158" t="s">
        <v>1665</v>
      </c>
      <c r="F618" s="98" t="s">
        <v>1816</v>
      </c>
      <c r="G618" s="113" t="str">
        <f t="shared" si="50"/>
        <v>фото</v>
      </c>
      <c r="H618" s="63">
        <f t="shared" si="51"/>
      </c>
      <c r="I618" s="87" t="s">
        <v>1817</v>
      </c>
      <c r="J618" s="63" t="s">
        <v>2367</v>
      </c>
      <c r="K618" s="78">
        <v>5</v>
      </c>
      <c r="L618" s="110">
        <v>54</v>
      </c>
      <c r="M618" s="112"/>
      <c r="N618" s="63" t="s">
        <v>160</v>
      </c>
    </row>
    <row r="619" spans="1:14" s="19" customFormat="1" ht="25.5">
      <c r="A619" s="107">
        <v>617</v>
      </c>
      <c r="B619" s="111">
        <v>7595</v>
      </c>
      <c r="C619" s="76" t="s">
        <v>4686</v>
      </c>
      <c r="D619" s="76"/>
      <c r="E619" s="158" t="s">
        <v>1665</v>
      </c>
      <c r="F619" s="98" t="s">
        <v>4687</v>
      </c>
      <c r="G619" s="113" t="str">
        <f t="shared" si="50"/>
        <v>фото</v>
      </c>
      <c r="H619" s="63">
        <f t="shared" si="51"/>
      </c>
      <c r="I619" s="80" t="s">
        <v>4688</v>
      </c>
      <c r="J619" s="63" t="s">
        <v>2367</v>
      </c>
      <c r="K619" s="78">
        <v>5</v>
      </c>
      <c r="L619" s="110">
        <v>34</v>
      </c>
      <c r="M619" s="112"/>
      <c r="N619" s="63" t="s">
        <v>2859</v>
      </c>
    </row>
    <row r="620" spans="1:14" s="19" customFormat="1" ht="15.75">
      <c r="A620" s="107">
        <v>619</v>
      </c>
      <c r="B620" s="111">
        <v>1333</v>
      </c>
      <c r="C620" s="76" t="s">
        <v>4690</v>
      </c>
      <c r="D620" s="76"/>
      <c r="E620" s="158" t="s">
        <v>1665</v>
      </c>
      <c r="F620" s="49" t="s">
        <v>1818</v>
      </c>
      <c r="G620" s="113" t="str">
        <f t="shared" si="50"/>
        <v>фото</v>
      </c>
      <c r="H620" s="63">
        <f t="shared" si="51"/>
      </c>
      <c r="I620" s="80" t="s">
        <v>1819</v>
      </c>
      <c r="J620" s="63" t="s">
        <v>2367</v>
      </c>
      <c r="K620" s="78">
        <v>5</v>
      </c>
      <c r="L620" s="110">
        <v>31</v>
      </c>
      <c r="M620" s="112"/>
      <c r="N620" s="63"/>
    </row>
    <row r="621" spans="1:14" s="19" customFormat="1" ht="25.5">
      <c r="A621" s="107">
        <v>618</v>
      </c>
      <c r="B621" s="111">
        <v>6763</v>
      </c>
      <c r="C621" s="76" t="s">
        <v>4689</v>
      </c>
      <c r="D621" s="76"/>
      <c r="E621" s="158" t="s">
        <v>1665</v>
      </c>
      <c r="F621" s="98" t="s">
        <v>571</v>
      </c>
      <c r="G621" s="113" t="str">
        <f t="shared" si="50"/>
        <v>фото</v>
      </c>
      <c r="H621" s="63">
        <f t="shared" si="51"/>
      </c>
      <c r="I621" s="80" t="s">
        <v>572</v>
      </c>
      <c r="J621" s="63" t="s">
        <v>2383</v>
      </c>
      <c r="K621" s="78">
        <v>5</v>
      </c>
      <c r="L621" s="110">
        <v>37</v>
      </c>
      <c r="M621" s="112"/>
      <c r="N621" s="63" t="s">
        <v>374</v>
      </c>
    </row>
    <row r="622" spans="1:14" ht="15.75">
      <c r="A622" s="107">
        <v>620</v>
      </c>
      <c r="B622" s="111">
        <v>2405</v>
      </c>
      <c r="C622" s="76" t="s">
        <v>4691</v>
      </c>
      <c r="D622" s="76"/>
      <c r="E622" s="158" t="s">
        <v>1665</v>
      </c>
      <c r="F622" s="98" t="s">
        <v>1820</v>
      </c>
      <c r="G622" s="113" t="str">
        <f t="shared" si="50"/>
        <v>фото</v>
      </c>
      <c r="H622" s="63">
        <f t="shared" si="51"/>
      </c>
      <c r="I622" s="80" t="s">
        <v>1821</v>
      </c>
      <c r="J622" s="63" t="s">
        <v>2367</v>
      </c>
      <c r="K622" s="78">
        <v>5</v>
      </c>
      <c r="L622" s="110">
        <v>47</v>
      </c>
      <c r="M622" s="112"/>
      <c r="N622" s="63"/>
    </row>
    <row r="623" spans="1:14" s="19" customFormat="1" ht="15.75">
      <c r="A623" s="107">
        <v>622</v>
      </c>
      <c r="B623" s="111">
        <v>1213</v>
      </c>
      <c r="C623" s="76" t="s">
        <v>4695</v>
      </c>
      <c r="D623" s="76"/>
      <c r="E623" s="158" t="s">
        <v>1665</v>
      </c>
      <c r="F623" s="98" t="s">
        <v>1822</v>
      </c>
      <c r="G623" s="113" t="str">
        <f t="shared" si="50"/>
        <v>фото</v>
      </c>
      <c r="H623" s="63">
        <f t="shared" si="51"/>
      </c>
      <c r="I623" s="80" t="s">
        <v>1684</v>
      </c>
      <c r="J623" s="63" t="s">
        <v>2367</v>
      </c>
      <c r="K623" s="78">
        <v>5</v>
      </c>
      <c r="L623" s="110">
        <v>32</v>
      </c>
      <c r="M623" s="112"/>
      <c r="N623" s="63"/>
    </row>
    <row r="624" spans="1:14" ht="15.75">
      <c r="A624" s="107">
        <v>621</v>
      </c>
      <c r="B624" s="111">
        <v>7596</v>
      </c>
      <c r="C624" s="76" t="s">
        <v>4692</v>
      </c>
      <c r="D624" s="76"/>
      <c r="E624" s="158" t="s">
        <v>1665</v>
      </c>
      <c r="F624" s="49" t="s">
        <v>4693</v>
      </c>
      <c r="G624" s="113" t="str">
        <f t="shared" si="50"/>
        <v>фото</v>
      </c>
      <c r="H624" s="63">
        <f t="shared" si="51"/>
      </c>
      <c r="I624" s="80" t="s">
        <v>4694</v>
      </c>
      <c r="J624" s="63" t="s">
        <v>2387</v>
      </c>
      <c r="K624" s="78">
        <v>5</v>
      </c>
      <c r="L624" s="110">
        <v>37</v>
      </c>
      <c r="M624" s="112"/>
      <c r="N624" s="63" t="s">
        <v>2859</v>
      </c>
    </row>
    <row r="625" spans="1:14" s="19" customFormat="1" ht="15.75">
      <c r="A625" s="107">
        <v>663</v>
      </c>
      <c r="B625" s="111">
        <v>1343</v>
      </c>
      <c r="C625" s="76" t="s">
        <v>4744</v>
      </c>
      <c r="D625" s="76"/>
      <c r="E625" s="158" t="s">
        <v>1665</v>
      </c>
      <c r="F625" s="98" t="s">
        <v>1823</v>
      </c>
      <c r="G625" s="113" t="str">
        <f t="shared" si="50"/>
        <v>фото</v>
      </c>
      <c r="H625" s="63">
        <f t="shared" si="51"/>
      </c>
      <c r="I625" s="80" t="s">
        <v>1824</v>
      </c>
      <c r="J625" s="63" t="s">
        <v>2367</v>
      </c>
      <c r="K625" s="78">
        <v>5</v>
      </c>
      <c r="L625" s="110">
        <v>35</v>
      </c>
      <c r="M625" s="112"/>
      <c r="N625" s="63"/>
    </row>
    <row r="626" spans="1:14" s="19" customFormat="1" ht="15.75">
      <c r="A626" s="107">
        <v>661</v>
      </c>
      <c r="B626" s="111">
        <v>2650</v>
      </c>
      <c r="C626" s="76" t="s">
        <v>4742</v>
      </c>
      <c r="D626" s="76"/>
      <c r="E626" s="158" t="s">
        <v>1665</v>
      </c>
      <c r="F626" s="98" t="s">
        <v>1825</v>
      </c>
      <c r="G626" s="113" t="str">
        <f t="shared" si="50"/>
        <v>фото</v>
      </c>
      <c r="H626" s="63">
        <f t="shared" si="51"/>
      </c>
      <c r="I626" s="80" t="s">
        <v>1826</v>
      </c>
      <c r="J626" s="63" t="s">
        <v>2367</v>
      </c>
      <c r="K626" s="78">
        <v>5</v>
      </c>
      <c r="L626" s="110">
        <v>39</v>
      </c>
      <c r="M626" s="112"/>
      <c r="N626" s="63"/>
    </row>
    <row r="627" spans="1:14" s="19" customFormat="1" ht="25.5">
      <c r="A627" s="107">
        <v>626</v>
      </c>
      <c r="B627" s="111">
        <v>2054</v>
      </c>
      <c r="C627" s="76" t="s">
        <v>4699</v>
      </c>
      <c r="D627" s="76" t="s">
        <v>4700</v>
      </c>
      <c r="E627" s="158" t="s">
        <v>1665</v>
      </c>
      <c r="F627" s="98" t="s">
        <v>1827</v>
      </c>
      <c r="G627" s="113" t="str">
        <f t="shared" si="50"/>
        <v>фото</v>
      </c>
      <c r="H627" s="63" t="str">
        <f t="shared" si="51"/>
        <v>фото2</v>
      </c>
      <c r="I627" s="87" t="s">
        <v>1828</v>
      </c>
      <c r="J627" s="63" t="s">
        <v>2367</v>
      </c>
      <c r="K627" s="78">
        <v>3</v>
      </c>
      <c r="L627" s="110">
        <v>339</v>
      </c>
      <c r="M627" s="112"/>
      <c r="N627" s="63" t="s">
        <v>160</v>
      </c>
    </row>
    <row r="628" spans="1:14" ht="15.75">
      <c r="A628" s="107">
        <v>627</v>
      </c>
      <c r="B628" s="111">
        <v>2706</v>
      </c>
      <c r="C628" s="76" t="s">
        <v>4701</v>
      </c>
      <c r="D628" s="76"/>
      <c r="E628" s="158" t="s">
        <v>1665</v>
      </c>
      <c r="F628" s="49" t="s">
        <v>1829</v>
      </c>
      <c r="G628" s="113" t="str">
        <f t="shared" si="50"/>
        <v>фото</v>
      </c>
      <c r="H628" s="63">
        <f t="shared" si="51"/>
      </c>
      <c r="I628" s="80" t="s">
        <v>2853</v>
      </c>
      <c r="J628" s="63" t="s">
        <v>2387</v>
      </c>
      <c r="K628" s="78">
        <v>5</v>
      </c>
      <c r="L628" s="110">
        <v>32</v>
      </c>
      <c r="M628" s="112"/>
      <c r="N628" s="63"/>
    </row>
    <row r="629" spans="1:14" s="19" customFormat="1" ht="15.75">
      <c r="A629" s="107">
        <v>630</v>
      </c>
      <c r="B629" s="111">
        <v>956</v>
      </c>
      <c r="C629" s="76" t="s">
        <v>4704</v>
      </c>
      <c r="D629" s="76"/>
      <c r="E629" s="158" t="s">
        <v>1665</v>
      </c>
      <c r="F629" s="98" t="s">
        <v>1830</v>
      </c>
      <c r="G629" s="113" t="str">
        <f t="shared" si="50"/>
        <v>фото</v>
      </c>
      <c r="H629" s="63">
        <f t="shared" si="51"/>
      </c>
      <c r="I629" s="80" t="s">
        <v>1664</v>
      </c>
      <c r="J629" s="63" t="s">
        <v>2367</v>
      </c>
      <c r="K629" s="78">
        <v>5</v>
      </c>
      <c r="L629" s="110">
        <v>37</v>
      </c>
      <c r="M629" s="112"/>
      <c r="N629" s="63"/>
    </row>
    <row r="630" spans="1:14" s="19" customFormat="1" ht="15.75">
      <c r="A630" s="107">
        <v>629</v>
      </c>
      <c r="B630" s="111">
        <v>2651</v>
      </c>
      <c r="C630" s="76" t="s">
        <v>4703</v>
      </c>
      <c r="D630" s="76"/>
      <c r="E630" s="158" t="s">
        <v>1665</v>
      </c>
      <c r="F630" s="49" t="s">
        <v>1831</v>
      </c>
      <c r="G630" s="113" t="str">
        <f t="shared" si="50"/>
        <v>фото</v>
      </c>
      <c r="H630" s="63">
        <f t="shared" si="51"/>
      </c>
      <c r="I630" s="80" t="s">
        <v>1832</v>
      </c>
      <c r="J630" s="63" t="s">
        <v>2383</v>
      </c>
      <c r="K630" s="78">
        <v>5</v>
      </c>
      <c r="L630" s="110">
        <v>37</v>
      </c>
      <c r="M630" s="112"/>
      <c r="N630" s="63"/>
    </row>
    <row r="631" spans="1:14" s="19" customFormat="1" ht="15.75">
      <c r="A631" s="107">
        <v>631</v>
      </c>
      <c r="B631" s="111">
        <v>2707</v>
      </c>
      <c r="C631" s="76" t="s">
        <v>4705</v>
      </c>
      <c r="D631" s="76"/>
      <c r="E631" s="158" t="s">
        <v>1665</v>
      </c>
      <c r="F631" s="98" t="s">
        <v>1833</v>
      </c>
      <c r="G631" s="113" t="str">
        <f t="shared" si="50"/>
        <v>фото</v>
      </c>
      <c r="H631" s="63">
        <f t="shared" si="51"/>
      </c>
      <c r="I631" s="80" t="s">
        <v>990</v>
      </c>
      <c r="J631" s="63" t="s">
        <v>2383</v>
      </c>
      <c r="K631" s="78">
        <v>5</v>
      </c>
      <c r="L631" s="110">
        <v>35</v>
      </c>
      <c r="M631" s="112"/>
      <c r="N631" s="63"/>
    </row>
    <row r="632" spans="1:14" s="19" customFormat="1" ht="15.75">
      <c r="A632" s="107">
        <v>664</v>
      </c>
      <c r="B632" s="111">
        <v>2708</v>
      </c>
      <c r="C632" s="76" t="s">
        <v>4745</v>
      </c>
      <c r="D632" s="76"/>
      <c r="E632" s="158" t="s">
        <v>1665</v>
      </c>
      <c r="F632" s="98" t="s">
        <v>1834</v>
      </c>
      <c r="G632" s="113" t="str">
        <f t="shared" si="50"/>
        <v>фото</v>
      </c>
      <c r="H632" s="63">
        <f t="shared" si="51"/>
      </c>
      <c r="I632" s="80" t="s">
        <v>1835</v>
      </c>
      <c r="J632" s="63" t="s">
        <v>2383</v>
      </c>
      <c r="K632" s="78">
        <v>5</v>
      </c>
      <c r="L632" s="110">
        <v>37</v>
      </c>
      <c r="M632" s="112"/>
      <c r="N632" s="63"/>
    </row>
    <row r="633" spans="1:14" ht="15.75">
      <c r="A633" s="107">
        <v>665</v>
      </c>
      <c r="B633" s="111">
        <v>6769</v>
      </c>
      <c r="C633" s="76" t="s">
        <v>4746</v>
      </c>
      <c r="D633" s="76"/>
      <c r="E633" s="158" t="s">
        <v>1665</v>
      </c>
      <c r="F633" s="98" t="s">
        <v>573</v>
      </c>
      <c r="G633" s="113" t="str">
        <f t="shared" si="50"/>
        <v>фото</v>
      </c>
      <c r="H633" s="63">
        <f t="shared" si="51"/>
      </c>
      <c r="I633" s="80" t="s">
        <v>574</v>
      </c>
      <c r="J633" s="63" t="s">
        <v>2387</v>
      </c>
      <c r="K633" s="78">
        <v>5</v>
      </c>
      <c r="L633" s="110">
        <v>39</v>
      </c>
      <c r="M633" s="112"/>
      <c r="N633" s="63" t="s">
        <v>374</v>
      </c>
    </row>
    <row r="634" spans="1:14" s="19" customFormat="1" ht="15.75">
      <c r="A634" s="107">
        <v>623</v>
      </c>
      <c r="B634" s="111">
        <v>942</v>
      </c>
      <c r="C634" s="76" t="s">
        <v>4696</v>
      </c>
      <c r="D634" s="76"/>
      <c r="E634" s="158" t="s">
        <v>1665</v>
      </c>
      <c r="F634" s="98" t="s">
        <v>1836</v>
      </c>
      <c r="G634" s="113" t="str">
        <f t="shared" si="50"/>
        <v>фото</v>
      </c>
      <c r="H634" s="63">
        <f t="shared" si="51"/>
      </c>
      <c r="I634" s="80" t="s">
        <v>924</v>
      </c>
      <c r="J634" s="63" t="s">
        <v>2387</v>
      </c>
      <c r="K634" s="78">
        <v>5</v>
      </c>
      <c r="L634" s="110">
        <v>33</v>
      </c>
      <c r="M634" s="112"/>
      <c r="N634" s="63"/>
    </row>
    <row r="635" spans="1:14" s="19" customFormat="1" ht="38.25">
      <c r="A635" s="107">
        <v>633</v>
      </c>
      <c r="B635" s="111">
        <v>7597</v>
      </c>
      <c r="C635" s="76" t="s">
        <v>4707</v>
      </c>
      <c r="D635" s="76"/>
      <c r="E635" s="158" t="s">
        <v>1665</v>
      </c>
      <c r="F635" s="98" t="s">
        <v>4708</v>
      </c>
      <c r="G635" s="113" t="str">
        <f t="shared" si="50"/>
        <v>фото</v>
      </c>
      <c r="H635" s="63">
        <f t="shared" si="51"/>
      </c>
      <c r="I635" s="80" t="s">
        <v>4709</v>
      </c>
      <c r="J635" s="63" t="s">
        <v>2367</v>
      </c>
      <c r="K635" s="78">
        <v>5</v>
      </c>
      <c r="L635" s="110">
        <v>48</v>
      </c>
      <c r="M635" s="112"/>
      <c r="N635" s="63" t="s">
        <v>2859</v>
      </c>
    </row>
    <row r="636" spans="1:14" s="19" customFormat="1" ht="15.75">
      <c r="A636" s="107">
        <v>635</v>
      </c>
      <c r="B636" s="111">
        <v>891</v>
      </c>
      <c r="C636" s="76" t="s">
        <v>4711</v>
      </c>
      <c r="D636" s="76"/>
      <c r="E636" s="158" t="s">
        <v>1665</v>
      </c>
      <c r="F636" s="49" t="s">
        <v>1837</v>
      </c>
      <c r="G636" s="113" t="str">
        <f t="shared" si="50"/>
        <v>фото</v>
      </c>
      <c r="H636" s="63">
        <f t="shared" si="51"/>
      </c>
      <c r="I636" s="80" t="s">
        <v>1838</v>
      </c>
      <c r="J636" s="63" t="s">
        <v>2383</v>
      </c>
      <c r="K636" s="78">
        <v>5</v>
      </c>
      <c r="L636" s="110">
        <v>34</v>
      </c>
      <c r="M636" s="112"/>
      <c r="N636" s="63"/>
    </row>
    <row r="637" spans="1:14" s="19" customFormat="1" ht="15.75">
      <c r="A637" s="107">
        <v>636</v>
      </c>
      <c r="B637" s="111">
        <v>6764</v>
      </c>
      <c r="C637" s="76" t="s">
        <v>4712</v>
      </c>
      <c r="D637" s="76"/>
      <c r="E637" s="158" t="s">
        <v>1665</v>
      </c>
      <c r="F637" s="98" t="s">
        <v>2713</v>
      </c>
      <c r="G637" s="113" t="str">
        <f t="shared" si="50"/>
        <v>фото</v>
      </c>
      <c r="H637" s="63">
        <f t="shared" si="51"/>
      </c>
      <c r="I637" s="80" t="s">
        <v>924</v>
      </c>
      <c r="J637" s="63" t="s">
        <v>2387</v>
      </c>
      <c r="K637" s="78">
        <v>5</v>
      </c>
      <c r="L637" s="110">
        <v>29</v>
      </c>
      <c r="M637" s="112"/>
      <c r="N637" s="63" t="s">
        <v>374</v>
      </c>
    </row>
    <row r="638" spans="1:14" ht="15.75">
      <c r="A638" s="107">
        <v>638</v>
      </c>
      <c r="B638" s="111">
        <v>2652</v>
      </c>
      <c r="C638" s="76" t="s">
        <v>4714</v>
      </c>
      <c r="D638" s="76"/>
      <c r="E638" s="158" t="s">
        <v>1665</v>
      </c>
      <c r="F638" s="98" t="s">
        <v>1839</v>
      </c>
      <c r="G638" s="113" t="str">
        <f aca="true" t="shared" si="52" ref="G638:G668">HYPERLINK("http://www.gardenbulbs.ru/images/summer_CL/Hyacinth/"&amp;C638&amp;".jpg","фото")</f>
        <v>фото</v>
      </c>
      <c r="H638" s="63">
        <f aca="true" t="shared" si="53" ref="H638:H668">IF(D638&gt;0,HYPERLINK("http://www.gardenbulbs.ru/images/summer_CL/Hyacinth/"&amp;D638&amp;".jpg","фото2"),"")</f>
      </c>
      <c r="I638" s="80" t="s">
        <v>1840</v>
      </c>
      <c r="J638" s="63" t="s">
        <v>2387</v>
      </c>
      <c r="K638" s="78">
        <v>5</v>
      </c>
      <c r="L638" s="110">
        <v>31</v>
      </c>
      <c r="M638" s="112"/>
      <c r="N638" s="63"/>
    </row>
    <row r="639" spans="1:14" s="19" customFormat="1" ht="15.75">
      <c r="A639" s="107">
        <v>637</v>
      </c>
      <c r="B639" s="111">
        <v>2653</v>
      </c>
      <c r="C639" s="76" t="s">
        <v>4713</v>
      </c>
      <c r="D639" s="76"/>
      <c r="E639" s="158" t="s">
        <v>1665</v>
      </c>
      <c r="F639" s="98" t="s">
        <v>1841</v>
      </c>
      <c r="G639" s="113" t="str">
        <f t="shared" si="52"/>
        <v>фото</v>
      </c>
      <c r="H639" s="63">
        <f t="shared" si="53"/>
      </c>
      <c r="I639" s="80" t="s">
        <v>227</v>
      </c>
      <c r="J639" s="63" t="s">
        <v>2387</v>
      </c>
      <c r="K639" s="78">
        <v>5</v>
      </c>
      <c r="L639" s="110">
        <v>32</v>
      </c>
      <c r="M639" s="112"/>
      <c r="N639" s="63"/>
    </row>
    <row r="640" spans="1:14" s="19" customFormat="1" ht="15.75">
      <c r="A640" s="107">
        <v>639</v>
      </c>
      <c r="B640" s="111">
        <v>931</v>
      </c>
      <c r="C640" s="76" t="s">
        <v>4715</v>
      </c>
      <c r="D640" s="76"/>
      <c r="E640" s="158" t="s">
        <v>1665</v>
      </c>
      <c r="F640" s="98" t="s">
        <v>1842</v>
      </c>
      <c r="G640" s="113" t="str">
        <f t="shared" si="52"/>
        <v>фото</v>
      </c>
      <c r="H640" s="63">
        <f t="shared" si="53"/>
      </c>
      <c r="I640" s="80" t="s">
        <v>1685</v>
      </c>
      <c r="J640" s="63" t="s">
        <v>2387</v>
      </c>
      <c r="K640" s="78">
        <v>5</v>
      </c>
      <c r="L640" s="110">
        <v>29</v>
      </c>
      <c r="M640" s="112"/>
      <c r="N640" s="63"/>
    </row>
    <row r="641" spans="1:14" s="19" customFormat="1" ht="15.75">
      <c r="A641" s="107">
        <v>640</v>
      </c>
      <c r="B641" s="111">
        <v>2409</v>
      </c>
      <c r="C641" s="76" t="s">
        <v>4716</v>
      </c>
      <c r="D641" s="76"/>
      <c r="E641" s="158" t="s">
        <v>1665</v>
      </c>
      <c r="F641" s="98" t="s">
        <v>1843</v>
      </c>
      <c r="G641" s="113" t="str">
        <f t="shared" si="52"/>
        <v>фото</v>
      </c>
      <c r="H641" s="63">
        <f t="shared" si="53"/>
      </c>
      <c r="I641" s="80" t="s">
        <v>1844</v>
      </c>
      <c r="J641" s="63" t="s">
        <v>2367</v>
      </c>
      <c r="K641" s="78">
        <v>5</v>
      </c>
      <c r="L641" s="110">
        <v>32</v>
      </c>
      <c r="M641" s="112"/>
      <c r="N641" s="63"/>
    </row>
    <row r="642" spans="1:14" ht="15.75">
      <c r="A642" s="107">
        <v>641</v>
      </c>
      <c r="B642" s="111">
        <v>1337</v>
      </c>
      <c r="C642" s="76" t="s">
        <v>4717</v>
      </c>
      <c r="D642" s="76"/>
      <c r="E642" s="158" t="s">
        <v>1665</v>
      </c>
      <c r="F642" s="98" t="s">
        <v>1845</v>
      </c>
      <c r="G642" s="113" t="str">
        <f t="shared" si="52"/>
        <v>фото</v>
      </c>
      <c r="H642" s="63">
        <f t="shared" si="53"/>
      </c>
      <c r="I642" s="80" t="s">
        <v>2500</v>
      </c>
      <c r="J642" s="63" t="s">
        <v>2383</v>
      </c>
      <c r="K642" s="78">
        <v>5</v>
      </c>
      <c r="L642" s="110">
        <v>36</v>
      </c>
      <c r="M642" s="112"/>
      <c r="N642" s="63"/>
    </row>
    <row r="643" spans="1:14" s="19" customFormat="1" ht="38.25">
      <c r="A643" s="107">
        <v>606</v>
      </c>
      <c r="B643" s="111">
        <v>2097</v>
      </c>
      <c r="C643" s="76" t="s">
        <v>4675</v>
      </c>
      <c r="D643" s="76"/>
      <c r="E643" s="158" t="s">
        <v>1665</v>
      </c>
      <c r="F643" s="98" t="s">
        <v>1846</v>
      </c>
      <c r="G643" s="113" t="str">
        <f t="shared" si="52"/>
        <v>фото</v>
      </c>
      <c r="H643" s="63">
        <f t="shared" si="53"/>
      </c>
      <c r="I643" s="87" t="s">
        <v>1847</v>
      </c>
      <c r="J643" s="63" t="s">
        <v>2367</v>
      </c>
      <c r="K643" s="78">
        <v>5</v>
      </c>
      <c r="L643" s="110">
        <v>35</v>
      </c>
      <c r="M643" s="112"/>
      <c r="N643" s="63" t="s">
        <v>160</v>
      </c>
    </row>
    <row r="644" spans="1:14" s="19" customFormat="1" ht="15.75">
      <c r="A644" s="107">
        <v>642</v>
      </c>
      <c r="B644" s="111">
        <v>905</v>
      </c>
      <c r="C644" s="76" t="s">
        <v>4718</v>
      </c>
      <c r="D644" s="76"/>
      <c r="E644" s="158" t="s">
        <v>1665</v>
      </c>
      <c r="F644" s="98" t="s">
        <v>1848</v>
      </c>
      <c r="G644" s="113" t="str">
        <f t="shared" si="52"/>
        <v>фото</v>
      </c>
      <c r="H644" s="63">
        <f t="shared" si="53"/>
      </c>
      <c r="I644" s="80" t="s">
        <v>1685</v>
      </c>
      <c r="J644" s="63" t="s">
        <v>2387</v>
      </c>
      <c r="K644" s="78">
        <v>5</v>
      </c>
      <c r="L644" s="110">
        <v>31</v>
      </c>
      <c r="M644" s="112"/>
      <c r="N644" s="63"/>
    </row>
    <row r="645" spans="1:14" s="19" customFormat="1" ht="25.5">
      <c r="A645" s="107">
        <v>643</v>
      </c>
      <c r="B645" s="111">
        <v>2952</v>
      </c>
      <c r="C645" s="76" t="s">
        <v>4719</v>
      </c>
      <c r="D645" s="76"/>
      <c r="E645" s="158" t="s">
        <v>1665</v>
      </c>
      <c r="F645" s="98" t="s">
        <v>1849</v>
      </c>
      <c r="G645" s="113" t="str">
        <f t="shared" si="52"/>
        <v>фото</v>
      </c>
      <c r="H645" s="63">
        <f t="shared" si="53"/>
      </c>
      <c r="I645" s="87" t="s">
        <v>575</v>
      </c>
      <c r="J645" s="63" t="s">
        <v>2387</v>
      </c>
      <c r="K645" s="78">
        <v>3</v>
      </c>
      <c r="L645" s="110">
        <v>272</v>
      </c>
      <c r="M645" s="112"/>
      <c r="N645" s="63" t="s">
        <v>160</v>
      </c>
    </row>
    <row r="646" spans="1:14" ht="15.75">
      <c r="A646" s="107">
        <v>650</v>
      </c>
      <c r="B646" s="111">
        <v>2411</v>
      </c>
      <c r="C646" s="76" t="s">
        <v>4726</v>
      </c>
      <c r="D646" s="76"/>
      <c r="E646" s="158" t="s">
        <v>1665</v>
      </c>
      <c r="F646" s="98" t="s">
        <v>1850</v>
      </c>
      <c r="G646" s="113" t="str">
        <f t="shared" si="52"/>
        <v>фото</v>
      </c>
      <c r="H646" s="63">
        <f t="shared" si="53"/>
      </c>
      <c r="I646" s="80" t="s">
        <v>1851</v>
      </c>
      <c r="J646" s="63" t="s">
        <v>2367</v>
      </c>
      <c r="K646" s="78">
        <v>5</v>
      </c>
      <c r="L646" s="110">
        <v>48</v>
      </c>
      <c r="M646" s="112"/>
      <c r="N646" s="63"/>
    </row>
    <row r="647" spans="1:14" ht="15.75">
      <c r="A647" s="107">
        <v>646</v>
      </c>
      <c r="B647" s="111">
        <v>2645</v>
      </c>
      <c r="C647" s="76" t="s">
        <v>4722</v>
      </c>
      <c r="D647" s="76"/>
      <c r="E647" s="158" t="s">
        <v>1665</v>
      </c>
      <c r="F647" s="98" t="s">
        <v>1852</v>
      </c>
      <c r="G647" s="113" t="str">
        <f t="shared" si="52"/>
        <v>фото</v>
      </c>
      <c r="H647" s="63">
        <f t="shared" si="53"/>
      </c>
      <c r="I647" s="87" t="s">
        <v>1853</v>
      </c>
      <c r="J647" s="63" t="s">
        <v>2367</v>
      </c>
      <c r="K647" s="78">
        <v>5</v>
      </c>
      <c r="L647" s="110">
        <v>35</v>
      </c>
      <c r="M647" s="112"/>
      <c r="N647" s="63" t="s">
        <v>160</v>
      </c>
    </row>
    <row r="648" spans="1:14" ht="15.75">
      <c r="A648" s="107">
        <v>648</v>
      </c>
      <c r="B648" s="111">
        <v>1339</v>
      </c>
      <c r="C648" s="76" t="s">
        <v>4724</v>
      </c>
      <c r="D648" s="76"/>
      <c r="E648" s="158" t="s">
        <v>1665</v>
      </c>
      <c r="F648" s="98" t="s">
        <v>1854</v>
      </c>
      <c r="G648" s="113" t="str">
        <f t="shared" si="52"/>
        <v>фото</v>
      </c>
      <c r="H648" s="63">
        <f t="shared" si="53"/>
      </c>
      <c r="I648" s="80" t="s">
        <v>1855</v>
      </c>
      <c r="J648" s="63" t="s">
        <v>2367</v>
      </c>
      <c r="K648" s="78">
        <v>5</v>
      </c>
      <c r="L648" s="110">
        <v>28</v>
      </c>
      <c r="M648" s="112"/>
      <c r="N648" s="63"/>
    </row>
    <row r="649" spans="1:14" ht="15.75">
      <c r="A649" s="107">
        <v>647</v>
      </c>
      <c r="B649" s="111">
        <v>6766</v>
      </c>
      <c r="C649" s="76" t="s">
        <v>4723</v>
      </c>
      <c r="D649" s="76"/>
      <c r="E649" s="158" t="s">
        <v>1665</v>
      </c>
      <c r="F649" s="98" t="s">
        <v>576</v>
      </c>
      <c r="G649" s="113" t="str">
        <f t="shared" si="52"/>
        <v>фото</v>
      </c>
      <c r="H649" s="63">
        <f t="shared" si="53"/>
      </c>
      <c r="I649" s="80" t="s">
        <v>577</v>
      </c>
      <c r="J649" s="63" t="s">
        <v>2383</v>
      </c>
      <c r="K649" s="78">
        <v>5</v>
      </c>
      <c r="L649" s="110">
        <v>36</v>
      </c>
      <c r="M649" s="112"/>
      <c r="N649" s="63" t="s">
        <v>374</v>
      </c>
    </row>
    <row r="650" spans="1:14" ht="15.75">
      <c r="A650" s="107">
        <v>645</v>
      </c>
      <c r="B650" s="111">
        <v>1338</v>
      </c>
      <c r="C650" s="76" t="s">
        <v>4721</v>
      </c>
      <c r="D650" s="76"/>
      <c r="E650" s="158" t="s">
        <v>1665</v>
      </c>
      <c r="F650" s="98" t="s">
        <v>1856</v>
      </c>
      <c r="G650" s="113" t="str">
        <f t="shared" si="52"/>
        <v>фото</v>
      </c>
      <c r="H650" s="63">
        <f t="shared" si="53"/>
      </c>
      <c r="I650" s="80" t="s">
        <v>1857</v>
      </c>
      <c r="J650" s="63" t="s">
        <v>2367</v>
      </c>
      <c r="K650" s="78">
        <v>5</v>
      </c>
      <c r="L650" s="110">
        <v>39</v>
      </c>
      <c r="M650" s="112"/>
      <c r="N650" s="63"/>
    </row>
    <row r="651" spans="1:14" ht="15.75">
      <c r="A651" s="107">
        <v>644</v>
      </c>
      <c r="B651" s="111">
        <v>2710</v>
      </c>
      <c r="C651" s="76" t="s">
        <v>4720</v>
      </c>
      <c r="D651" s="76"/>
      <c r="E651" s="158" t="s">
        <v>1665</v>
      </c>
      <c r="F651" s="98" t="s">
        <v>1858</v>
      </c>
      <c r="G651" s="113" t="str">
        <f t="shared" si="52"/>
        <v>фото</v>
      </c>
      <c r="H651" s="63">
        <f t="shared" si="53"/>
      </c>
      <c r="I651" s="80" t="s">
        <v>1859</v>
      </c>
      <c r="J651" s="63" t="s">
        <v>2383</v>
      </c>
      <c r="K651" s="78">
        <v>5</v>
      </c>
      <c r="L651" s="110">
        <v>35</v>
      </c>
      <c r="M651" s="112"/>
      <c r="N651" s="63"/>
    </row>
    <row r="652" spans="1:14" ht="15.75">
      <c r="A652" s="107">
        <v>649</v>
      </c>
      <c r="B652" s="111">
        <v>2654</v>
      </c>
      <c r="C652" s="76" t="s">
        <v>4725</v>
      </c>
      <c r="D652" s="76"/>
      <c r="E652" s="158" t="s">
        <v>1665</v>
      </c>
      <c r="F652" s="98" t="s">
        <v>1860</v>
      </c>
      <c r="G652" s="113" t="str">
        <f t="shared" si="52"/>
        <v>фото</v>
      </c>
      <c r="H652" s="63">
        <f t="shared" si="53"/>
      </c>
      <c r="I652" s="80" t="s">
        <v>2422</v>
      </c>
      <c r="J652" s="63" t="s">
        <v>2367</v>
      </c>
      <c r="K652" s="78">
        <v>5</v>
      </c>
      <c r="L652" s="110">
        <v>39</v>
      </c>
      <c r="M652" s="112"/>
      <c r="N652" s="63"/>
    </row>
    <row r="653" spans="1:14" ht="15.75">
      <c r="A653" s="107">
        <v>652</v>
      </c>
      <c r="B653" s="111">
        <v>2954</v>
      </c>
      <c r="C653" s="76" t="s">
        <v>4728</v>
      </c>
      <c r="D653" s="76"/>
      <c r="E653" s="158" t="s">
        <v>1665</v>
      </c>
      <c r="F653" s="98" t="s">
        <v>1861</v>
      </c>
      <c r="G653" s="113" t="str">
        <f t="shared" si="52"/>
        <v>фото</v>
      </c>
      <c r="H653" s="63">
        <f t="shared" si="53"/>
      </c>
      <c r="I653" s="80" t="s">
        <v>2389</v>
      </c>
      <c r="J653" s="63" t="s">
        <v>2367</v>
      </c>
      <c r="K653" s="78">
        <v>5</v>
      </c>
      <c r="L653" s="110">
        <v>32</v>
      </c>
      <c r="M653" s="112"/>
      <c r="N653" s="63"/>
    </row>
    <row r="654" spans="1:14" ht="15.75">
      <c r="A654" s="107">
        <v>651</v>
      </c>
      <c r="B654" s="111">
        <v>881</v>
      </c>
      <c r="C654" s="76" t="s">
        <v>4727</v>
      </c>
      <c r="D654" s="76"/>
      <c r="E654" s="158" t="s">
        <v>1665</v>
      </c>
      <c r="F654" s="98" t="s">
        <v>1862</v>
      </c>
      <c r="G654" s="113" t="str">
        <f t="shared" si="52"/>
        <v>фото</v>
      </c>
      <c r="H654" s="63">
        <f t="shared" si="53"/>
      </c>
      <c r="I654" s="80" t="s">
        <v>1863</v>
      </c>
      <c r="J654" s="63" t="s">
        <v>2367</v>
      </c>
      <c r="K654" s="78">
        <v>5</v>
      </c>
      <c r="L654" s="110">
        <v>32</v>
      </c>
      <c r="M654" s="112"/>
      <c r="N654" s="63"/>
    </row>
    <row r="655" spans="1:14" ht="51">
      <c r="A655" s="107">
        <v>653</v>
      </c>
      <c r="B655" s="111">
        <v>7598</v>
      </c>
      <c r="C655" s="76" t="s">
        <v>4729</v>
      </c>
      <c r="D655" s="76" t="s">
        <v>4730</v>
      </c>
      <c r="E655" s="158" t="s">
        <v>1665</v>
      </c>
      <c r="F655" s="98" t="s">
        <v>4731</v>
      </c>
      <c r="G655" s="113" t="str">
        <f t="shared" si="52"/>
        <v>фото</v>
      </c>
      <c r="H655" s="63" t="str">
        <f t="shared" si="53"/>
        <v>фото2</v>
      </c>
      <c r="I655" s="80" t="s">
        <v>4732</v>
      </c>
      <c r="J655" s="63" t="s">
        <v>2367</v>
      </c>
      <c r="K655" s="78">
        <v>3</v>
      </c>
      <c r="L655" s="110">
        <v>95</v>
      </c>
      <c r="M655" s="112"/>
      <c r="N655" s="63" t="s">
        <v>2859</v>
      </c>
    </row>
    <row r="656" spans="1:14" ht="15.75">
      <c r="A656" s="107">
        <v>654</v>
      </c>
      <c r="B656" s="111">
        <v>2655</v>
      </c>
      <c r="C656" s="76" t="s">
        <v>4733</v>
      </c>
      <c r="D656" s="76"/>
      <c r="E656" s="158" t="s">
        <v>1665</v>
      </c>
      <c r="F656" s="49" t="s">
        <v>1864</v>
      </c>
      <c r="G656" s="113" t="str">
        <f t="shared" si="52"/>
        <v>фото</v>
      </c>
      <c r="H656" s="63">
        <f t="shared" si="53"/>
      </c>
      <c r="I656" s="80" t="s">
        <v>1865</v>
      </c>
      <c r="J656" s="63" t="s">
        <v>2367</v>
      </c>
      <c r="K656" s="78">
        <v>5</v>
      </c>
      <c r="L656" s="110">
        <v>44</v>
      </c>
      <c r="M656" s="112"/>
      <c r="N656" s="63"/>
    </row>
    <row r="657" spans="1:14" s="19" customFormat="1" ht="25.5">
      <c r="A657" s="107">
        <v>655</v>
      </c>
      <c r="B657" s="111">
        <v>6767</v>
      </c>
      <c r="C657" s="76" t="s">
        <v>4734</v>
      </c>
      <c r="D657" s="76"/>
      <c r="E657" s="158" t="s">
        <v>1665</v>
      </c>
      <c r="F657" s="98" t="s">
        <v>1653</v>
      </c>
      <c r="G657" s="113" t="str">
        <f t="shared" si="52"/>
        <v>фото</v>
      </c>
      <c r="H657" s="63">
        <f t="shared" si="53"/>
      </c>
      <c r="I657" s="80" t="s">
        <v>578</v>
      </c>
      <c r="J657" s="63" t="s">
        <v>2387</v>
      </c>
      <c r="K657" s="78">
        <v>5</v>
      </c>
      <c r="L657" s="110">
        <v>39</v>
      </c>
      <c r="M657" s="112"/>
      <c r="N657" s="63" t="s">
        <v>374</v>
      </c>
    </row>
    <row r="658" spans="1:14" s="19" customFormat="1" ht="15.75">
      <c r="A658" s="107">
        <v>625</v>
      </c>
      <c r="B658" s="111">
        <v>1334</v>
      </c>
      <c r="C658" s="76" t="s">
        <v>4698</v>
      </c>
      <c r="D658" s="76"/>
      <c r="E658" s="158" t="s">
        <v>1665</v>
      </c>
      <c r="F658" s="98" t="s">
        <v>1866</v>
      </c>
      <c r="G658" s="113" t="str">
        <f t="shared" si="52"/>
        <v>фото</v>
      </c>
      <c r="H658" s="63">
        <f t="shared" si="53"/>
      </c>
      <c r="I658" s="80" t="s">
        <v>2391</v>
      </c>
      <c r="J658" s="63" t="s">
        <v>2367</v>
      </c>
      <c r="K658" s="78">
        <v>5</v>
      </c>
      <c r="L658" s="110">
        <v>35</v>
      </c>
      <c r="M658" s="112"/>
      <c r="N658" s="63"/>
    </row>
    <row r="659" spans="1:14" ht="15.75">
      <c r="A659" s="107">
        <v>656</v>
      </c>
      <c r="B659" s="111">
        <v>1340</v>
      </c>
      <c r="C659" s="76" t="s">
        <v>4735</v>
      </c>
      <c r="D659" s="76"/>
      <c r="E659" s="158" t="s">
        <v>1665</v>
      </c>
      <c r="F659" s="49" t="s">
        <v>1867</v>
      </c>
      <c r="G659" s="113" t="str">
        <f t="shared" si="52"/>
        <v>фото</v>
      </c>
      <c r="H659" s="63">
        <f t="shared" si="53"/>
      </c>
      <c r="I659" s="80" t="s">
        <v>1868</v>
      </c>
      <c r="J659" s="63" t="s">
        <v>2367</v>
      </c>
      <c r="K659" s="78">
        <v>5</v>
      </c>
      <c r="L659" s="110">
        <v>32</v>
      </c>
      <c r="M659" s="112"/>
      <c r="N659" s="63"/>
    </row>
    <row r="660" spans="1:14" ht="25.5">
      <c r="A660" s="107">
        <v>657</v>
      </c>
      <c r="B660" s="111">
        <v>1341</v>
      </c>
      <c r="C660" s="76" t="s">
        <v>4736</v>
      </c>
      <c r="D660" s="76"/>
      <c r="E660" s="158" t="s">
        <v>1665</v>
      </c>
      <c r="F660" s="49" t="s">
        <v>1869</v>
      </c>
      <c r="G660" s="113" t="str">
        <f t="shared" si="52"/>
        <v>фото</v>
      </c>
      <c r="H660" s="63">
        <f t="shared" si="53"/>
      </c>
      <c r="I660" s="80" t="s">
        <v>1870</v>
      </c>
      <c r="J660" s="63" t="s">
        <v>2367</v>
      </c>
      <c r="K660" s="78">
        <v>5</v>
      </c>
      <c r="L660" s="110">
        <v>31</v>
      </c>
      <c r="M660" s="112"/>
      <c r="N660" s="63"/>
    </row>
    <row r="661" spans="1:14" ht="25.5">
      <c r="A661" s="107">
        <v>658</v>
      </c>
      <c r="B661" s="111">
        <v>7599</v>
      </c>
      <c r="C661" s="76" t="s">
        <v>4737</v>
      </c>
      <c r="D661" s="76"/>
      <c r="E661" s="158" t="s">
        <v>1665</v>
      </c>
      <c r="F661" s="49" t="s">
        <v>4738</v>
      </c>
      <c r="G661" s="113" t="str">
        <f t="shared" si="52"/>
        <v>фото</v>
      </c>
      <c r="H661" s="63">
        <f t="shared" si="53"/>
      </c>
      <c r="I661" s="80" t="s">
        <v>4739</v>
      </c>
      <c r="J661" s="63" t="s">
        <v>2387</v>
      </c>
      <c r="K661" s="78">
        <v>5</v>
      </c>
      <c r="L661" s="110">
        <v>35</v>
      </c>
      <c r="M661" s="112"/>
      <c r="N661" s="63" t="s">
        <v>2859</v>
      </c>
    </row>
    <row r="662" spans="1:14" ht="15.75">
      <c r="A662" s="107">
        <v>659</v>
      </c>
      <c r="B662" s="111">
        <v>6768</v>
      </c>
      <c r="C662" s="76" t="s">
        <v>4740</v>
      </c>
      <c r="D662" s="76"/>
      <c r="E662" s="158" t="s">
        <v>1665</v>
      </c>
      <c r="F662" s="98" t="s">
        <v>579</v>
      </c>
      <c r="G662" s="113" t="str">
        <f t="shared" si="52"/>
        <v>фото</v>
      </c>
      <c r="H662" s="63">
        <f t="shared" si="53"/>
      </c>
      <c r="I662" s="80" t="s">
        <v>580</v>
      </c>
      <c r="J662" s="63" t="s">
        <v>2367</v>
      </c>
      <c r="K662" s="78">
        <v>5</v>
      </c>
      <c r="L662" s="110">
        <v>37</v>
      </c>
      <c r="M662" s="112"/>
      <c r="N662" s="63" t="s">
        <v>374</v>
      </c>
    </row>
    <row r="663" spans="1:14" ht="15.75">
      <c r="A663" s="107">
        <v>660</v>
      </c>
      <c r="B663" s="111">
        <v>2711</v>
      </c>
      <c r="C663" s="76" t="s">
        <v>4741</v>
      </c>
      <c r="D663" s="76"/>
      <c r="E663" s="158" t="s">
        <v>1665</v>
      </c>
      <c r="F663" s="49" t="s">
        <v>1871</v>
      </c>
      <c r="G663" s="113" t="str">
        <f t="shared" si="52"/>
        <v>фото</v>
      </c>
      <c r="H663" s="63">
        <f t="shared" si="53"/>
      </c>
      <c r="I663" s="80" t="s">
        <v>1870</v>
      </c>
      <c r="J663" s="63" t="s">
        <v>2367</v>
      </c>
      <c r="K663" s="78">
        <v>5</v>
      </c>
      <c r="L663" s="110">
        <v>35</v>
      </c>
      <c r="M663" s="112"/>
      <c r="N663" s="63"/>
    </row>
    <row r="664" spans="1:14" ht="15.75">
      <c r="A664" s="107">
        <v>662</v>
      </c>
      <c r="B664" s="111">
        <v>2656</v>
      </c>
      <c r="C664" s="76" t="s">
        <v>4743</v>
      </c>
      <c r="D664" s="76"/>
      <c r="E664" s="158" t="s">
        <v>1665</v>
      </c>
      <c r="F664" s="98" t="s">
        <v>1872</v>
      </c>
      <c r="G664" s="113" t="str">
        <f t="shared" si="52"/>
        <v>фото</v>
      </c>
      <c r="H664" s="63">
        <f t="shared" si="53"/>
      </c>
      <c r="I664" s="80" t="s">
        <v>924</v>
      </c>
      <c r="J664" s="63" t="s">
        <v>2367</v>
      </c>
      <c r="K664" s="78">
        <v>5</v>
      </c>
      <c r="L664" s="110">
        <v>32</v>
      </c>
      <c r="M664" s="112"/>
      <c r="N664" s="63"/>
    </row>
    <row r="665" spans="1:14" ht="15.75">
      <c r="A665" s="107">
        <v>628</v>
      </c>
      <c r="B665" s="111">
        <v>2657</v>
      </c>
      <c r="C665" s="76" t="s">
        <v>4702</v>
      </c>
      <c r="D665" s="76"/>
      <c r="E665" s="158" t="s">
        <v>1665</v>
      </c>
      <c r="F665" s="98" t="s">
        <v>1873</v>
      </c>
      <c r="G665" s="113" t="str">
        <f t="shared" si="52"/>
        <v>фото</v>
      </c>
      <c r="H665" s="63">
        <f t="shared" si="53"/>
      </c>
      <c r="I665" s="80" t="s">
        <v>227</v>
      </c>
      <c r="J665" s="63" t="s">
        <v>2367</v>
      </c>
      <c r="K665" s="78">
        <v>5</v>
      </c>
      <c r="L665" s="110">
        <v>31</v>
      </c>
      <c r="M665" s="112"/>
      <c r="N665" s="63"/>
    </row>
    <row r="666" spans="1:14" ht="25.5">
      <c r="A666" s="107">
        <v>624</v>
      </c>
      <c r="B666" s="111">
        <v>2600</v>
      </c>
      <c r="C666" s="76" t="s">
        <v>4697</v>
      </c>
      <c r="D666" s="76"/>
      <c r="E666" s="158" t="s">
        <v>1665</v>
      </c>
      <c r="F666" s="49" t="s">
        <v>2601</v>
      </c>
      <c r="G666" s="113" t="str">
        <f t="shared" si="52"/>
        <v>фото</v>
      </c>
      <c r="H666" s="63">
        <f t="shared" si="53"/>
      </c>
      <c r="I666" s="80" t="s">
        <v>1874</v>
      </c>
      <c r="J666" s="63" t="s">
        <v>2367</v>
      </c>
      <c r="K666" s="78">
        <v>5</v>
      </c>
      <c r="L666" s="110">
        <v>31</v>
      </c>
      <c r="M666" s="112"/>
      <c r="N666" s="63"/>
    </row>
    <row r="667" spans="1:14" ht="15.75">
      <c r="A667" s="107">
        <v>634</v>
      </c>
      <c r="B667" s="111">
        <v>2601</v>
      </c>
      <c r="C667" s="76" t="s">
        <v>4710</v>
      </c>
      <c r="D667" s="76"/>
      <c r="E667" s="158" t="s">
        <v>1665</v>
      </c>
      <c r="F667" s="98" t="s">
        <v>1875</v>
      </c>
      <c r="G667" s="113" t="str">
        <f t="shared" si="52"/>
        <v>фото</v>
      </c>
      <c r="H667" s="63">
        <f t="shared" si="53"/>
      </c>
      <c r="I667" s="80" t="s">
        <v>924</v>
      </c>
      <c r="J667" s="63" t="s">
        <v>2383</v>
      </c>
      <c r="K667" s="78">
        <v>5</v>
      </c>
      <c r="L667" s="110">
        <v>37</v>
      </c>
      <c r="M667" s="112"/>
      <c r="N667" s="63"/>
    </row>
    <row r="668" spans="1:14" ht="15.75">
      <c r="A668" s="107">
        <v>632</v>
      </c>
      <c r="B668" s="111">
        <v>1336</v>
      </c>
      <c r="C668" s="76" t="s">
        <v>4706</v>
      </c>
      <c r="D668" s="76"/>
      <c r="E668" s="158" t="s">
        <v>1665</v>
      </c>
      <c r="F668" s="98" t="s">
        <v>1876</v>
      </c>
      <c r="G668" s="113" t="str">
        <f t="shared" si="52"/>
        <v>фото</v>
      </c>
      <c r="H668" s="63">
        <f t="shared" si="53"/>
      </c>
      <c r="I668" s="80" t="s">
        <v>189</v>
      </c>
      <c r="J668" s="63" t="s">
        <v>2367</v>
      </c>
      <c r="K668" s="78">
        <v>5</v>
      </c>
      <c r="L668" s="110">
        <v>29</v>
      </c>
      <c r="M668" s="112"/>
      <c r="N668" s="63"/>
    </row>
    <row r="669" spans="1:14" ht="12.75">
      <c r="A669" s="107">
        <v>666</v>
      </c>
      <c r="B669" s="72"/>
      <c r="C669" s="72"/>
      <c r="D669" s="72"/>
      <c r="E669" s="114" t="s">
        <v>1877</v>
      </c>
      <c r="F669" s="95"/>
      <c r="G669" s="74"/>
      <c r="H669" s="74"/>
      <c r="I669" s="157"/>
      <c r="J669" s="74"/>
      <c r="K669" s="97"/>
      <c r="L669" s="97" t="e">
        <v>#DIV/0!</v>
      </c>
      <c r="M669" s="97"/>
      <c r="N669" s="97"/>
    </row>
    <row r="670" spans="1:14" ht="15.75">
      <c r="A670" s="107">
        <v>667</v>
      </c>
      <c r="B670" s="111">
        <v>1344</v>
      </c>
      <c r="C670" s="76" t="s">
        <v>4673</v>
      </c>
      <c r="D670" s="76"/>
      <c r="E670" s="158" t="s">
        <v>1665</v>
      </c>
      <c r="F670" s="98" t="s">
        <v>1878</v>
      </c>
      <c r="G670" s="113" t="str">
        <f aca="true" t="shared" si="54" ref="G670:G677">HYPERLINK("http://www.gardenbulbs.ru/images/summer_CL/Hyacinth/"&amp;C670&amp;".jpg","фото")</f>
        <v>фото</v>
      </c>
      <c r="H670" s="63">
        <f aca="true" t="shared" si="55" ref="H670:H677">IF(D670&gt;0,HYPERLINK("http://www.gardenbulbs.ru/images/summer_CL/Hyacinth/"&amp;D670&amp;".jpg","фото2"),"")</f>
      </c>
      <c r="I670" s="80" t="s">
        <v>2588</v>
      </c>
      <c r="J670" s="63" t="s">
        <v>2383</v>
      </c>
      <c r="K670" s="78">
        <v>5</v>
      </c>
      <c r="L670" s="110">
        <v>51</v>
      </c>
      <c r="M670" s="112"/>
      <c r="N670" s="63"/>
    </row>
    <row r="671" spans="1:14" s="19" customFormat="1" ht="15.75">
      <c r="A671" s="107">
        <v>668</v>
      </c>
      <c r="B671" s="111">
        <v>1345</v>
      </c>
      <c r="C671" s="76" t="s">
        <v>4690</v>
      </c>
      <c r="D671" s="76"/>
      <c r="E671" s="158" t="s">
        <v>1665</v>
      </c>
      <c r="F671" s="98" t="s">
        <v>1879</v>
      </c>
      <c r="G671" s="113" t="str">
        <f t="shared" si="54"/>
        <v>фото</v>
      </c>
      <c r="H671" s="63">
        <f t="shared" si="55"/>
      </c>
      <c r="I671" s="80" t="s">
        <v>1819</v>
      </c>
      <c r="J671" s="63" t="s">
        <v>2367</v>
      </c>
      <c r="K671" s="78">
        <v>5</v>
      </c>
      <c r="L671" s="110">
        <v>62</v>
      </c>
      <c r="M671" s="112"/>
      <c r="N671" s="63"/>
    </row>
    <row r="672" spans="1:14" s="19" customFormat="1" ht="15.75">
      <c r="A672" s="107">
        <v>669</v>
      </c>
      <c r="B672" s="111">
        <v>1353</v>
      </c>
      <c r="C672" s="76" t="s">
        <v>4744</v>
      </c>
      <c r="D672" s="76"/>
      <c r="E672" s="158" t="s">
        <v>1665</v>
      </c>
      <c r="F672" s="49" t="s">
        <v>1880</v>
      </c>
      <c r="G672" s="113" t="str">
        <f t="shared" si="54"/>
        <v>фото</v>
      </c>
      <c r="H672" s="63">
        <f t="shared" si="55"/>
      </c>
      <c r="I672" s="80" t="s">
        <v>1824</v>
      </c>
      <c r="J672" s="63" t="s">
        <v>2367</v>
      </c>
      <c r="K672" s="78">
        <v>5</v>
      </c>
      <c r="L672" s="110">
        <v>60</v>
      </c>
      <c r="M672" s="112"/>
      <c r="N672" s="63"/>
    </row>
    <row r="673" spans="1:14" s="19" customFormat="1" ht="15.75">
      <c r="A673" s="107">
        <v>670</v>
      </c>
      <c r="B673" s="111">
        <v>1347</v>
      </c>
      <c r="C673" s="76" t="s">
        <v>4704</v>
      </c>
      <c r="D673" s="76"/>
      <c r="E673" s="158" t="s">
        <v>1665</v>
      </c>
      <c r="F673" s="98" t="s">
        <v>1881</v>
      </c>
      <c r="G673" s="113" t="str">
        <f t="shared" si="54"/>
        <v>фото</v>
      </c>
      <c r="H673" s="63">
        <f t="shared" si="55"/>
      </c>
      <c r="I673" s="80" t="s">
        <v>1664</v>
      </c>
      <c r="J673" s="63" t="s">
        <v>2367</v>
      </c>
      <c r="K673" s="78">
        <v>5</v>
      </c>
      <c r="L673" s="110">
        <v>54</v>
      </c>
      <c r="M673" s="112"/>
      <c r="N673" s="63"/>
    </row>
    <row r="674" spans="1:14" s="19" customFormat="1" ht="15.75">
      <c r="A674" s="107">
        <v>671</v>
      </c>
      <c r="B674" s="111">
        <v>1350</v>
      </c>
      <c r="C674" s="76" t="s">
        <v>4724</v>
      </c>
      <c r="D674" s="76"/>
      <c r="E674" s="158" t="s">
        <v>1665</v>
      </c>
      <c r="F674" s="98" t="s">
        <v>1882</v>
      </c>
      <c r="G674" s="113" t="str">
        <f t="shared" si="54"/>
        <v>фото</v>
      </c>
      <c r="H674" s="63">
        <f t="shared" si="55"/>
      </c>
      <c r="I674" s="80" t="s">
        <v>1855</v>
      </c>
      <c r="J674" s="63" t="s">
        <v>2367</v>
      </c>
      <c r="K674" s="78">
        <v>5</v>
      </c>
      <c r="L674" s="110">
        <v>48</v>
      </c>
      <c r="M674" s="112"/>
      <c r="N674" s="63"/>
    </row>
    <row r="675" spans="1:14" s="19" customFormat="1" ht="25.5">
      <c r="A675" s="107">
        <v>672</v>
      </c>
      <c r="B675" s="111">
        <v>1346</v>
      </c>
      <c r="C675" s="76" t="s">
        <v>4698</v>
      </c>
      <c r="D675" s="76"/>
      <c r="E675" s="158" t="s">
        <v>1665</v>
      </c>
      <c r="F675" s="49" t="s">
        <v>1883</v>
      </c>
      <c r="G675" s="113" t="str">
        <f t="shared" si="54"/>
        <v>фото</v>
      </c>
      <c r="H675" s="63">
        <f t="shared" si="55"/>
      </c>
      <c r="I675" s="80" t="s">
        <v>2391</v>
      </c>
      <c r="J675" s="63" t="s">
        <v>2367</v>
      </c>
      <c r="K675" s="78">
        <v>5</v>
      </c>
      <c r="L675" s="110">
        <v>54</v>
      </c>
      <c r="M675" s="112"/>
      <c r="N675" s="63"/>
    </row>
    <row r="676" spans="1:14" s="19" customFormat="1" ht="25.5">
      <c r="A676" s="107">
        <v>673</v>
      </c>
      <c r="B676" s="111">
        <v>1352</v>
      </c>
      <c r="C676" s="76" t="s">
        <v>4736</v>
      </c>
      <c r="D676" s="76"/>
      <c r="E676" s="158" t="s">
        <v>1665</v>
      </c>
      <c r="F676" s="49" t="s">
        <v>1884</v>
      </c>
      <c r="G676" s="113" t="str">
        <f t="shared" si="54"/>
        <v>фото</v>
      </c>
      <c r="H676" s="63">
        <f t="shared" si="55"/>
      </c>
      <c r="I676" s="80" t="s">
        <v>1870</v>
      </c>
      <c r="J676" s="63" t="s">
        <v>2367</v>
      </c>
      <c r="K676" s="78">
        <v>5</v>
      </c>
      <c r="L676" s="110">
        <v>51</v>
      </c>
      <c r="M676" s="112"/>
      <c r="N676" s="63"/>
    </row>
    <row r="677" spans="1:14" s="19" customFormat="1" ht="15.75">
      <c r="A677" s="107">
        <v>674</v>
      </c>
      <c r="B677" s="111">
        <v>1348</v>
      </c>
      <c r="C677" s="76" t="s">
        <v>4706</v>
      </c>
      <c r="D677" s="76"/>
      <c r="E677" s="158" t="s">
        <v>1665</v>
      </c>
      <c r="F677" s="98" t="s">
        <v>1885</v>
      </c>
      <c r="G677" s="113" t="str">
        <f t="shared" si="54"/>
        <v>фото</v>
      </c>
      <c r="H677" s="63">
        <f t="shared" si="55"/>
      </c>
      <c r="I677" s="80" t="s">
        <v>189</v>
      </c>
      <c r="J677" s="63" t="s">
        <v>2367</v>
      </c>
      <c r="K677" s="78">
        <v>5</v>
      </c>
      <c r="L677" s="110">
        <v>56</v>
      </c>
      <c r="M677" s="112"/>
      <c r="N677" s="63"/>
    </row>
    <row r="678" spans="1:14" s="19" customFormat="1" ht="12.75">
      <c r="A678" s="107">
        <v>675</v>
      </c>
      <c r="B678" s="72"/>
      <c r="C678" s="72"/>
      <c r="D678" s="72"/>
      <c r="E678" s="114" t="s">
        <v>1886</v>
      </c>
      <c r="F678" s="95"/>
      <c r="G678" s="99"/>
      <c r="H678" s="99"/>
      <c r="I678" s="157"/>
      <c r="J678" s="99"/>
      <c r="K678" s="97"/>
      <c r="L678" s="97" t="e">
        <v>#DIV/0!</v>
      </c>
      <c r="M678" s="97"/>
      <c r="N678" s="97"/>
    </row>
    <row r="679" spans="1:14" s="19" customFormat="1" ht="15.75">
      <c r="A679" s="107">
        <v>676</v>
      </c>
      <c r="B679" s="111">
        <v>2704</v>
      </c>
      <c r="C679" s="76" t="s">
        <v>4747</v>
      </c>
      <c r="D679" s="76"/>
      <c r="E679" s="158" t="s">
        <v>1665</v>
      </c>
      <c r="F679" s="49" t="s">
        <v>1887</v>
      </c>
      <c r="G679" s="113" t="str">
        <f aca="true" t="shared" si="56" ref="G679:G692">HYPERLINK("http://www.gardenbulbs.ru/images/summer_CL/Hyacinth/"&amp;C679&amp;".jpg","фото")</f>
        <v>фото</v>
      </c>
      <c r="H679" s="63">
        <f aca="true" t="shared" si="57" ref="H679:H692">IF(D679&gt;0,HYPERLINK("http://www.gardenbulbs.ru/images/summer_CL/Hyacinth/"&amp;D679&amp;".jpg","фото2"),"")</f>
      </c>
      <c r="I679" s="80" t="s">
        <v>1888</v>
      </c>
      <c r="J679" s="63" t="s">
        <v>2387</v>
      </c>
      <c r="K679" s="78">
        <v>5</v>
      </c>
      <c r="L679" s="110">
        <v>75</v>
      </c>
      <c r="M679" s="112"/>
      <c r="N679" s="63"/>
    </row>
    <row r="680" spans="1:14" s="19" customFormat="1" ht="25.5">
      <c r="A680" s="107">
        <v>677</v>
      </c>
      <c r="B680" s="111">
        <v>2957</v>
      </c>
      <c r="C680" s="76" t="s">
        <v>4748</v>
      </c>
      <c r="D680" s="76"/>
      <c r="E680" s="158" t="s">
        <v>1665</v>
      </c>
      <c r="F680" s="98" t="s">
        <v>1889</v>
      </c>
      <c r="G680" s="113" t="str">
        <f t="shared" si="56"/>
        <v>фото</v>
      </c>
      <c r="H680" s="63">
        <f t="shared" si="57"/>
      </c>
      <c r="I680" s="87" t="s">
        <v>1890</v>
      </c>
      <c r="J680" s="63" t="s">
        <v>2387</v>
      </c>
      <c r="K680" s="78">
        <v>5</v>
      </c>
      <c r="L680" s="110">
        <v>59</v>
      </c>
      <c r="M680" s="112"/>
      <c r="N680" s="63" t="s">
        <v>160</v>
      </c>
    </row>
    <row r="681" spans="1:14" s="19" customFormat="1" ht="15.75">
      <c r="A681" s="107">
        <v>681</v>
      </c>
      <c r="B681" s="111">
        <v>2705</v>
      </c>
      <c r="C681" s="76" t="s">
        <v>4752</v>
      </c>
      <c r="D681" s="76"/>
      <c r="E681" s="158" t="s">
        <v>1665</v>
      </c>
      <c r="F681" s="49" t="s">
        <v>1891</v>
      </c>
      <c r="G681" s="113" t="str">
        <f t="shared" si="56"/>
        <v>фото</v>
      </c>
      <c r="H681" s="63">
        <f t="shared" si="57"/>
      </c>
      <c r="I681" s="80" t="s">
        <v>1892</v>
      </c>
      <c r="J681" s="63" t="s">
        <v>2387</v>
      </c>
      <c r="K681" s="78">
        <v>5</v>
      </c>
      <c r="L681" s="110">
        <v>82</v>
      </c>
      <c r="M681" s="112"/>
      <c r="N681" s="63"/>
    </row>
    <row r="682" spans="1:14" s="19" customFormat="1" ht="15.75">
      <c r="A682" s="107">
        <v>680</v>
      </c>
      <c r="B682" s="111">
        <v>2407</v>
      </c>
      <c r="C682" s="76" t="s">
        <v>4751</v>
      </c>
      <c r="D682" s="76"/>
      <c r="E682" s="158" t="s">
        <v>1665</v>
      </c>
      <c r="F682" s="49" t="s">
        <v>1893</v>
      </c>
      <c r="G682" s="113" t="str">
        <f t="shared" si="56"/>
        <v>фото</v>
      </c>
      <c r="H682" s="63">
        <f t="shared" si="57"/>
      </c>
      <c r="I682" s="80" t="s">
        <v>1894</v>
      </c>
      <c r="J682" s="63" t="s">
        <v>2387</v>
      </c>
      <c r="K682" s="78">
        <v>5</v>
      </c>
      <c r="L682" s="110">
        <v>83</v>
      </c>
      <c r="M682" s="112"/>
      <c r="N682" s="63"/>
    </row>
    <row r="683" spans="1:14" s="19" customFormat="1" ht="15.75">
      <c r="A683" s="107">
        <v>683</v>
      </c>
      <c r="B683" s="111">
        <v>2408</v>
      </c>
      <c r="C683" s="76" t="s">
        <v>4754</v>
      </c>
      <c r="D683" s="76"/>
      <c r="E683" s="158" t="s">
        <v>1665</v>
      </c>
      <c r="F683" s="49" t="s">
        <v>1895</v>
      </c>
      <c r="G683" s="113" t="str">
        <f t="shared" si="56"/>
        <v>фото</v>
      </c>
      <c r="H683" s="63">
        <f t="shared" si="57"/>
      </c>
      <c r="I683" s="80" t="s">
        <v>1857</v>
      </c>
      <c r="J683" s="63" t="s">
        <v>2387</v>
      </c>
      <c r="K683" s="78">
        <v>5</v>
      </c>
      <c r="L683" s="110">
        <v>70</v>
      </c>
      <c r="M683" s="112"/>
      <c r="N683" s="63"/>
    </row>
    <row r="684" spans="1:14" s="19" customFormat="1" ht="15.75">
      <c r="A684" s="107">
        <v>679</v>
      </c>
      <c r="B684" s="111">
        <v>2709</v>
      </c>
      <c r="C684" s="76" t="s">
        <v>4750</v>
      </c>
      <c r="D684" s="76"/>
      <c r="E684" s="158" t="s">
        <v>1665</v>
      </c>
      <c r="F684" s="49" t="s">
        <v>1896</v>
      </c>
      <c r="G684" s="113" t="str">
        <f t="shared" si="56"/>
        <v>фото</v>
      </c>
      <c r="H684" s="63">
        <f t="shared" si="57"/>
      </c>
      <c r="I684" s="80" t="s">
        <v>1897</v>
      </c>
      <c r="J684" s="63" t="s">
        <v>2387</v>
      </c>
      <c r="K684" s="78">
        <v>5</v>
      </c>
      <c r="L684" s="110">
        <v>82</v>
      </c>
      <c r="M684" s="112"/>
      <c r="N684" s="63"/>
    </row>
    <row r="685" spans="1:14" s="19" customFormat="1" ht="15.75">
      <c r="A685" s="107">
        <v>684</v>
      </c>
      <c r="B685" s="111">
        <v>6765</v>
      </c>
      <c r="C685" s="76" t="s">
        <v>4755</v>
      </c>
      <c r="D685" s="76"/>
      <c r="E685" s="158" t="s">
        <v>1665</v>
      </c>
      <c r="F685" s="49" t="s">
        <v>581</v>
      </c>
      <c r="G685" s="113" t="str">
        <f t="shared" si="56"/>
        <v>фото</v>
      </c>
      <c r="H685" s="63">
        <f t="shared" si="57"/>
      </c>
      <c r="I685" s="80" t="s">
        <v>347</v>
      </c>
      <c r="J685" s="63" t="s">
        <v>2387</v>
      </c>
      <c r="K685" s="78">
        <v>5</v>
      </c>
      <c r="L685" s="110">
        <v>82</v>
      </c>
      <c r="M685" s="112"/>
      <c r="N685" s="63" t="s">
        <v>374</v>
      </c>
    </row>
    <row r="686" spans="1:14" s="19" customFormat="1" ht="15.75">
      <c r="A686" s="107">
        <v>685</v>
      </c>
      <c r="B686" s="111">
        <v>2414</v>
      </c>
      <c r="C686" s="76" t="s">
        <v>4756</v>
      </c>
      <c r="D686" s="76"/>
      <c r="E686" s="158" t="s">
        <v>1665</v>
      </c>
      <c r="F686" s="49" t="s">
        <v>1898</v>
      </c>
      <c r="G686" s="113" t="str">
        <f t="shared" si="56"/>
        <v>фото</v>
      </c>
      <c r="H686" s="63">
        <f t="shared" si="57"/>
      </c>
      <c r="I686" s="80" t="s">
        <v>2422</v>
      </c>
      <c r="J686" s="63" t="s">
        <v>2387</v>
      </c>
      <c r="K686" s="78">
        <v>5</v>
      </c>
      <c r="L686" s="110">
        <v>45</v>
      </c>
      <c r="M686" s="112"/>
      <c r="N686" s="63"/>
    </row>
    <row r="687" spans="1:14" s="19" customFormat="1" ht="15.75">
      <c r="A687" s="107">
        <v>686</v>
      </c>
      <c r="B687" s="111">
        <v>1354</v>
      </c>
      <c r="C687" s="76" t="s">
        <v>4757</v>
      </c>
      <c r="D687" s="76"/>
      <c r="E687" s="158" t="s">
        <v>1665</v>
      </c>
      <c r="F687" s="98" t="s">
        <v>1899</v>
      </c>
      <c r="G687" s="113" t="str">
        <f t="shared" si="56"/>
        <v>фото</v>
      </c>
      <c r="H687" s="63">
        <f t="shared" si="57"/>
      </c>
      <c r="I687" s="80" t="s">
        <v>1900</v>
      </c>
      <c r="J687" s="63" t="s">
        <v>2387</v>
      </c>
      <c r="K687" s="78">
        <v>5</v>
      </c>
      <c r="L687" s="110">
        <v>58</v>
      </c>
      <c r="M687" s="112"/>
      <c r="N687" s="63"/>
    </row>
    <row r="688" spans="1:14" s="19" customFormat="1" ht="15.75">
      <c r="A688" s="107">
        <v>687</v>
      </c>
      <c r="B688" s="111">
        <v>940</v>
      </c>
      <c r="C688" s="76" t="s">
        <v>4758</v>
      </c>
      <c r="D688" s="76"/>
      <c r="E688" s="158" t="s">
        <v>1665</v>
      </c>
      <c r="F688" s="49" t="s">
        <v>1901</v>
      </c>
      <c r="G688" s="113" t="str">
        <f t="shared" si="56"/>
        <v>фото</v>
      </c>
      <c r="H688" s="63">
        <f t="shared" si="57"/>
      </c>
      <c r="I688" s="80" t="s">
        <v>1902</v>
      </c>
      <c r="J688" s="63" t="s">
        <v>2387</v>
      </c>
      <c r="K688" s="78">
        <v>5</v>
      </c>
      <c r="L688" s="110">
        <v>82</v>
      </c>
      <c r="M688" s="112"/>
      <c r="N688" s="63"/>
    </row>
    <row r="689" spans="1:14" s="19" customFormat="1" ht="25.5">
      <c r="A689" s="107">
        <v>688</v>
      </c>
      <c r="B689" s="111">
        <v>2028</v>
      </c>
      <c r="C689" s="76" t="s">
        <v>4759</v>
      </c>
      <c r="D689" s="76"/>
      <c r="E689" s="158" t="s">
        <v>1665</v>
      </c>
      <c r="F689" s="49" t="s">
        <v>1903</v>
      </c>
      <c r="G689" s="113" t="str">
        <f t="shared" si="56"/>
        <v>фото</v>
      </c>
      <c r="H689" s="63">
        <f t="shared" si="57"/>
      </c>
      <c r="I689" s="87" t="s">
        <v>1904</v>
      </c>
      <c r="J689" s="63" t="s">
        <v>2387</v>
      </c>
      <c r="K689" s="78">
        <v>5</v>
      </c>
      <c r="L689" s="110">
        <v>59</v>
      </c>
      <c r="M689" s="112"/>
      <c r="N689" s="63" t="s">
        <v>160</v>
      </c>
    </row>
    <row r="690" spans="1:14" s="19" customFormat="1" ht="15.75">
      <c r="A690" s="107">
        <v>689</v>
      </c>
      <c r="B690" s="111">
        <v>2416</v>
      </c>
      <c r="C690" s="76" t="s">
        <v>4760</v>
      </c>
      <c r="D690" s="76"/>
      <c r="E690" s="158" t="s">
        <v>1665</v>
      </c>
      <c r="F690" s="49" t="s">
        <v>2370</v>
      </c>
      <c r="G690" s="113" t="str">
        <f t="shared" si="56"/>
        <v>фото</v>
      </c>
      <c r="H690" s="63">
        <f t="shared" si="57"/>
      </c>
      <c r="I690" s="80" t="s">
        <v>924</v>
      </c>
      <c r="J690" s="63" t="s">
        <v>2387</v>
      </c>
      <c r="K690" s="78">
        <v>5</v>
      </c>
      <c r="L690" s="110">
        <v>75</v>
      </c>
      <c r="M690" s="112"/>
      <c r="N690" s="63"/>
    </row>
    <row r="691" spans="1:14" s="19" customFormat="1" ht="15.75">
      <c r="A691" s="107">
        <v>682</v>
      </c>
      <c r="B691" s="111">
        <v>2418</v>
      </c>
      <c r="C691" s="76" t="s">
        <v>4753</v>
      </c>
      <c r="D691" s="76"/>
      <c r="E691" s="158" t="s">
        <v>1665</v>
      </c>
      <c r="F691" s="98" t="s">
        <v>1905</v>
      </c>
      <c r="G691" s="113" t="str">
        <f t="shared" si="56"/>
        <v>фото</v>
      </c>
      <c r="H691" s="63">
        <f t="shared" si="57"/>
      </c>
      <c r="I691" s="80" t="s">
        <v>1906</v>
      </c>
      <c r="J691" s="63" t="s">
        <v>2387</v>
      </c>
      <c r="K691" s="78">
        <v>5</v>
      </c>
      <c r="L691" s="110">
        <v>103</v>
      </c>
      <c r="M691" s="112"/>
      <c r="N691" s="63"/>
    </row>
    <row r="692" spans="1:14" s="19" customFormat="1" ht="15.75">
      <c r="A692" s="107">
        <v>678</v>
      </c>
      <c r="B692" s="111">
        <v>968</v>
      </c>
      <c r="C692" s="76" t="s">
        <v>4749</v>
      </c>
      <c r="D692" s="76"/>
      <c r="E692" s="158" t="s">
        <v>1665</v>
      </c>
      <c r="F692" s="49" t="s">
        <v>1907</v>
      </c>
      <c r="G692" s="113" t="str">
        <f t="shared" si="56"/>
        <v>фото</v>
      </c>
      <c r="H692" s="63">
        <f t="shared" si="57"/>
      </c>
      <c r="I692" s="80" t="s">
        <v>2744</v>
      </c>
      <c r="J692" s="63" t="s">
        <v>2387</v>
      </c>
      <c r="K692" s="78">
        <v>5</v>
      </c>
      <c r="L692" s="110">
        <v>82</v>
      </c>
      <c r="M692" s="112"/>
      <c r="N692" s="63"/>
    </row>
    <row r="693" spans="1:14" s="19" customFormat="1" ht="12.75">
      <c r="A693" s="107">
        <v>690</v>
      </c>
      <c r="B693" s="72"/>
      <c r="C693" s="72"/>
      <c r="D693" s="72"/>
      <c r="E693" s="114" t="s">
        <v>1908</v>
      </c>
      <c r="F693" s="95"/>
      <c r="G693" s="99"/>
      <c r="H693" s="99"/>
      <c r="I693" s="157"/>
      <c r="J693" s="99"/>
      <c r="K693" s="97"/>
      <c r="L693" s="97" t="e">
        <v>#DIV/0!</v>
      </c>
      <c r="M693" s="97"/>
      <c r="N693" s="97"/>
    </row>
    <row r="694" spans="1:14" s="19" customFormat="1" ht="15.75">
      <c r="A694" s="107">
        <v>691</v>
      </c>
      <c r="B694" s="111">
        <v>6761</v>
      </c>
      <c r="C694" s="76" t="s">
        <v>4761</v>
      </c>
      <c r="D694" s="76"/>
      <c r="E694" s="158" t="s">
        <v>1665</v>
      </c>
      <c r="F694" s="98" t="s">
        <v>582</v>
      </c>
      <c r="G694" s="113" t="str">
        <f>HYPERLINK("http://www.gardenbulbs.ru/images/summer_CL/Hyacinth/"&amp;C694&amp;".jpg","фото")</f>
        <v>фото</v>
      </c>
      <c r="H694" s="63">
        <f>IF(D694&gt;0,HYPERLINK("http://www.gardenbulbs.ru/images/summer_CL/Hyacinth/"&amp;D694&amp;".jpg","фото2"),"")</f>
      </c>
      <c r="I694" s="80" t="s">
        <v>1910</v>
      </c>
      <c r="J694" s="63" t="s">
        <v>2383</v>
      </c>
      <c r="K694" s="78">
        <v>5</v>
      </c>
      <c r="L694" s="110">
        <v>68</v>
      </c>
      <c r="M694" s="112"/>
      <c r="N694" s="63" t="s">
        <v>374</v>
      </c>
    </row>
    <row r="695" spans="1:14" s="19" customFormat="1" ht="15.75">
      <c r="A695" s="107">
        <v>692</v>
      </c>
      <c r="B695" s="111">
        <v>2406</v>
      </c>
      <c r="C695" s="76" t="s">
        <v>4762</v>
      </c>
      <c r="D695" s="76"/>
      <c r="E695" s="158" t="s">
        <v>1665</v>
      </c>
      <c r="F695" s="98" t="s">
        <v>1909</v>
      </c>
      <c r="G695" s="113" t="str">
        <f>HYPERLINK("http://www.gardenbulbs.ru/images/summer_CL/Hyacinth/"&amp;C695&amp;".jpg","фото")</f>
        <v>фото</v>
      </c>
      <c r="H695" s="63">
        <f>IF(D695&gt;0,HYPERLINK("http://www.gardenbulbs.ru/images/summer_CL/Hyacinth/"&amp;D695&amp;".jpg","фото2"),"")</f>
      </c>
      <c r="I695" s="80" t="s">
        <v>1910</v>
      </c>
      <c r="J695" s="63" t="s">
        <v>2383</v>
      </c>
      <c r="K695" s="78">
        <v>5</v>
      </c>
      <c r="L695" s="110">
        <v>68</v>
      </c>
      <c r="M695" s="112"/>
      <c r="N695" s="63"/>
    </row>
    <row r="696" spans="1:14" s="19" customFormat="1" ht="15.75">
      <c r="A696" s="107">
        <v>693</v>
      </c>
      <c r="B696" s="111">
        <v>1355</v>
      </c>
      <c r="C696" s="76" t="s">
        <v>4763</v>
      </c>
      <c r="D696" s="76"/>
      <c r="E696" s="158" t="s">
        <v>1665</v>
      </c>
      <c r="F696" s="98" t="s">
        <v>1911</v>
      </c>
      <c r="G696" s="113" t="str">
        <f>HYPERLINK("http://www.gardenbulbs.ru/images/summer_CL/Hyacinth/"&amp;C696&amp;".jpg","фото")</f>
        <v>фото</v>
      </c>
      <c r="H696" s="63">
        <f>IF(D696&gt;0,HYPERLINK("http://www.gardenbulbs.ru/images/summer_CL/Hyacinth/"&amp;D696&amp;".jpg","фото2"),"")</f>
      </c>
      <c r="I696" s="80" t="s">
        <v>890</v>
      </c>
      <c r="J696" s="63" t="s">
        <v>2383</v>
      </c>
      <c r="K696" s="78">
        <v>5</v>
      </c>
      <c r="L696" s="110">
        <v>68</v>
      </c>
      <c r="M696" s="112"/>
      <c r="N696" s="63"/>
    </row>
    <row r="697" spans="1:14" s="19" customFormat="1" ht="15.75">
      <c r="A697" s="107">
        <v>694</v>
      </c>
      <c r="B697" s="111">
        <v>3489</v>
      </c>
      <c r="C697" s="76" t="s">
        <v>4764</v>
      </c>
      <c r="D697" s="76"/>
      <c r="E697" s="158" t="s">
        <v>1665</v>
      </c>
      <c r="F697" s="98" t="s">
        <v>1912</v>
      </c>
      <c r="G697" s="113" t="str">
        <f>HYPERLINK("http://www.gardenbulbs.ru/images/summer_CL/Hyacinth/"&amp;C697&amp;".jpg","фото")</f>
        <v>фото</v>
      </c>
      <c r="H697" s="63">
        <f>IF(D697&gt;0,HYPERLINK("http://www.gardenbulbs.ru/images/summer_CL/Hyacinth/"&amp;D697&amp;".jpg","фото2"),"")</f>
      </c>
      <c r="I697" s="80" t="s">
        <v>924</v>
      </c>
      <c r="J697" s="63" t="s">
        <v>2383</v>
      </c>
      <c r="K697" s="78">
        <v>5</v>
      </c>
      <c r="L697" s="110">
        <v>68</v>
      </c>
      <c r="M697" s="112"/>
      <c r="N697" s="63"/>
    </row>
    <row r="698" spans="1:14" s="19" customFormat="1" ht="18.75">
      <c r="A698" s="107">
        <v>695</v>
      </c>
      <c r="B698" s="143" t="s">
        <v>4765</v>
      </c>
      <c r="C698" s="144"/>
      <c r="D698" s="144"/>
      <c r="E698" s="143"/>
      <c r="F698" s="165"/>
      <c r="G698" s="146"/>
      <c r="H698" s="146"/>
      <c r="I698" s="71"/>
      <c r="J698" s="146"/>
      <c r="K698" s="147"/>
      <c r="L698" s="147" t="e">
        <v>#DIV/0!</v>
      </c>
      <c r="M698" s="147"/>
      <c r="N698" s="147"/>
    </row>
    <row r="699" spans="1:14" s="19" customFormat="1" ht="12.75">
      <c r="A699" s="107">
        <v>696</v>
      </c>
      <c r="B699" s="72"/>
      <c r="C699" s="72"/>
      <c r="D699" s="72"/>
      <c r="E699" s="114" t="s">
        <v>1913</v>
      </c>
      <c r="F699" s="95"/>
      <c r="G699" s="74"/>
      <c r="H699" s="74"/>
      <c r="I699" s="157"/>
      <c r="J699" s="74"/>
      <c r="K699" s="97"/>
      <c r="L699" s="97" t="e">
        <v>#DIV/0!</v>
      </c>
      <c r="M699" s="97"/>
      <c r="N699" s="97"/>
    </row>
    <row r="700" spans="1:14" s="19" customFormat="1" ht="25.5">
      <c r="A700" s="107">
        <v>698</v>
      </c>
      <c r="B700" s="111">
        <v>2076</v>
      </c>
      <c r="C700" s="76" t="s">
        <v>4767</v>
      </c>
      <c r="D700" s="76"/>
      <c r="E700" s="158" t="s">
        <v>1666</v>
      </c>
      <c r="F700" s="49" t="s">
        <v>1914</v>
      </c>
      <c r="G700" s="113" t="str">
        <f aca="true" t="shared" si="58" ref="G700:G708">HYPERLINK("http://www.gardenbulbs.ru/images/summer_CL/Narcissus/"&amp;C700&amp;".jpg","фото")</f>
        <v>фото</v>
      </c>
      <c r="H700" s="63">
        <f aca="true" t="shared" si="59" ref="H700:H708">IF(D700&gt;0,HYPERLINK("http://www.gardenbulbs.ru/images/summer_CL/Narcissus/"&amp;D700&amp;".jpg","фото2"),"")</f>
      </c>
      <c r="I700" s="87" t="s">
        <v>1915</v>
      </c>
      <c r="J700" s="63" t="s">
        <v>2351</v>
      </c>
      <c r="K700" s="78">
        <v>5</v>
      </c>
      <c r="L700" s="110">
        <v>59</v>
      </c>
      <c r="M700" s="112"/>
      <c r="N700" s="63" t="s">
        <v>160</v>
      </c>
    </row>
    <row r="701" spans="1:14" s="19" customFormat="1" ht="76.5">
      <c r="A701" s="107">
        <v>699</v>
      </c>
      <c r="B701" s="111">
        <v>6780</v>
      </c>
      <c r="C701" s="76" t="s">
        <v>4768</v>
      </c>
      <c r="D701" s="76" t="s">
        <v>4769</v>
      </c>
      <c r="E701" s="158" t="s">
        <v>1666</v>
      </c>
      <c r="F701" s="98" t="s">
        <v>583</v>
      </c>
      <c r="G701" s="113" t="str">
        <f t="shared" si="58"/>
        <v>фото</v>
      </c>
      <c r="H701" s="63" t="str">
        <f t="shared" si="59"/>
        <v>фото2</v>
      </c>
      <c r="I701" s="80" t="s">
        <v>584</v>
      </c>
      <c r="J701" s="63" t="s">
        <v>2351</v>
      </c>
      <c r="K701" s="78">
        <v>5</v>
      </c>
      <c r="L701" s="110">
        <v>70</v>
      </c>
      <c r="M701" s="112"/>
      <c r="N701" s="63" t="s">
        <v>374</v>
      </c>
    </row>
    <row r="702" spans="1:14" ht="25.5">
      <c r="A702" s="107">
        <v>701</v>
      </c>
      <c r="B702" s="111">
        <v>32</v>
      </c>
      <c r="C702" s="76" t="s">
        <v>4773</v>
      </c>
      <c r="D702" s="76"/>
      <c r="E702" s="158" t="s">
        <v>1666</v>
      </c>
      <c r="F702" s="49" t="s">
        <v>1916</v>
      </c>
      <c r="G702" s="113" t="str">
        <f t="shared" si="58"/>
        <v>фото</v>
      </c>
      <c r="H702" s="63">
        <f t="shared" si="59"/>
      </c>
      <c r="I702" s="80" t="s">
        <v>1917</v>
      </c>
      <c r="J702" s="63" t="s">
        <v>2387</v>
      </c>
      <c r="K702" s="78">
        <v>7</v>
      </c>
      <c r="L702" s="110">
        <v>62</v>
      </c>
      <c r="M702" s="112"/>
      <c r="N702" s="63"/>
    </row>
    <row r="703" spans="1:14" s="19" customFormat="1" ht="63.75">
      <c r="A703" s="107">
        <v>702</v>
      </c>
      <c r="B703" s="111">
        <v>7601</v>
      </c>
      <c r="C703" s="76" t="s">
        <v>4774</v>
      </c>
      <c r="D703" s="76"/>
      <c r="E703" s="158" t="s">
        <v>1666</v>
      </c>
      <c r="F703" s="164" t="s">
        <v>4775</v>
      </c>
      <c r="G703" s="113" t="str">
        <f t="shared" si="58"/>
        <v>фото</v>
      </c>
      <c r="H703" s="63">
        <f t="shared" si="59"/>
      </c>
      <c r="I703" s="85" t="s">
        <v>4776</v>
      </c>
      <c r="J703" s="63" t="s">
        <v>2383</v>
      </c>
      <c r="K703" s="78">
        <v>5</v>
      </c>
      <c r="L703" s="110">
        <v>155</v>
      </c>
      <c r="M703" s="112"/>
      <c r="N703" s="63" t="s">
        <v>2859</v>
      </c>
    </row>
    <row r="704" spans="1:14" s="19" customFormat="1" ht="25.5">
      <c r="A704" s="107">
        <v>703</v>
      </c>
      <c r="B704" s="111">
        <v>2934</v>
      </c>
      <c r="C704" s="76" t="s">
        <v>4777</v>
      </c>
      <c r="D704" s="76"/>
      <c r="E704" s="158" t="s">
        <v>1666</v>
      </c>
      <c r="F704" s="49" t="s">
        <v>1918</v>
      </c>
      <c r="G704" s="113" t="str">
        <f t="shared" si="58"/>
        <v>фото</v>
      </c>
      <c r="H704" s="63">
        <f t="shared" si="59"/>
      </c>
      <c r="I704" s="80" t="s">
        <v>1919</v>
      </c>
      <c r="J704" s="63" t="s">
        <v>2387</v>
      </c>
      <c r="K704" s="78">
        <v>5</v>
      </c>
      <c r="L704" s="110">
        <v>73</v>
      </c>
      <c r="M704" s="112"/>
      <c r="N704" s="63"/>
    </row>
    <row r="705" spans="1:14" ht="38.25">
      <c r="A705" s="107">
        <v>705</v>
      </c>
      <c r="B705" s="111">
        <v>7602</v>
      </c>
      <c r="C705" s="76" t="s">
        <v>4780</v>
      </c>
      <c r="D705" s="76"/>
      <c r="E705" s="158" t="s">
        <v>1666</v>
      </c>
      <c r="F705" s="164" t="s">
        <v>4781</v>
      </c>
      <c r="G705" s="113" t="str">
        <f t="shared" si="58"/>
        <v>фото</v>
      </c>
      <c r="H705" s="63">
        <f t="shared" si="59"/>
      </c>
      <c r="I705" s="80" t="s">
        <v>4782</v>
      </c>
      <c r="J705" s="63" t="s">
        <v>2351</v>
      </c>
      <c r="K705" s="78">
        <v>5</v>
      </c>
      <c r="L705" s="110">
        <v>114</v>
      </c>
      <c r="M705" s="112"/>
      <c r="N705" s="63" t="s">
        <v>2859</v>
      </c>
    </row>
    <row r="706" spans="1:14" s="19" customFormat="1" ht="63.75">
      <c r="A706" s="107">
        <v>704</v>
      </c>
      <c r="B706" s="111">
        <v>2071</v>
      </c>
      <c r="C706" s="76" t="s">
        <v>4778</v>
      </c>
      <c r="D706" s="76"/>
      <c r="E706" s="158" t="s">
        <v>1666</v>
      </c>
      <c r="F706" s="49" t="s">
        <v>1920</v>
      </c>
      <c r="G706" s="113" t="str">
        <f t="shared" si="58"/>
        <v>фото</v>
      </c>
      <c r="H706" s="63">
        <f t="shared" si="59"/>
      </c>
      <c r="I706" s="87" t="s">
        <v>4779</v>
      </c>
      <c r="J706" s="63" t="s">
        <v>2383</v>
      </c>
      <c r="K706" s="78">
        <v>5</v>
      </c>
      <c r="L706" s="110">
        <v>182</v>
      </c>
      <c r="M706" s="112"/>
      <c r="N706" s="63" t="s">
        <v>160</v>
      </c>
    </row>
    <row r="707" spans="1:14" ht="38.25">
      <c r="A707" s="107">
        <v>700</v>
      </c>
      <c r="B707" s="111">
        <v>7600</v>
      </c>
      <c r="C707" s="76" t="s">
        <v>4770</v>
      </c>
      <c r="D707" s="76"/>
      <c r="E707" s="158" t="s">
        <v>1666</v>
      </c>
      <c r="F707" s="98" t="s">
        <v>4771</v>
      </c>
      <c r="G707" s="113" t="str">
        <f t="shared" si="58"/>
        <v>фото</v>
      </c>
      <c r="H707" s="63">
        <f t="shared" si="59"/>
      </c>
      <c r="I707" s="80" t="s">
        <v>4772</v>
      </c>
      <c r="J707" s="63" t="s">
        <v>2383</v>
      </c>
      <c r="K707" s="78">
        <v>5</v>
      </c>
      <c r="L707" s="110">
        <v>157</v>
      </c>
      <c r="M707" s="112"/>
      <c r="N707" s="63" t="s">
        <v>2859</v>
      </c>
    </row>
    <row r="708" spans="1:14" s="19" customFormat="1" ht="38.25">
      <c r="A708" s="107">
        <v>697</v>
      </c>
      <c r="B708" s="111">
        <v>33</v>
      </c>
      <c r="C708" s="76" t="s">
        <v>4766</v>
      </c>
      <c r="D708" s="76"/>
      <c r="E708" s="158" t="s">
        <v>1666</v>
      </c>
      <c r="F708" s="164" t="s">
        <v>1921</v>
      </c>
      <c r="G708" s="113" t="str">
        <f t="shared" si="58"/>
        <v>фото</v>
      </c>
      <c r="H708" s="63">
        <f t="shared" si="59"/>
      </c>
      <c r="I708" s="80" t="s">
        <v>1922</v>
      </c>
      <c r="J708" s="63" t="s">
        <v>2351</v>
      </c>
      <c r="K708" s="78">
        <v>2</v>
      </c>
      <c r="L708" s="110">
        <v>213</v>
      </c>
      <c r="M708" s="112"/>
      <c r="N708" s="63"/>
    </row>
    <row r="709" spans="1:14" s="19" customFormat="1" ht="12.75">
      <c r="A709" s="107">
        <v>706</v>
      </c>
      <c r="B709" s="72"/>
      <c r="C709" s="72"/>
      <c r="D709" s="72"/>
      <c r="E709" s="114" t="s">
        <v>1923</v>
      </c>
      <c r="F709" s="95"/>
      <c r="G709" s="74"/>
      <c r="H709" s="74"/>
      <c r="I709" s="157"/>
      <c r="J709" s="74"/>
      <c r="K709" s="97"/>
      <c r="L709" s="97" t="e">
        <v>#DIV/0!</v>
      </c>
      <c r="M709" s="97"/>
      <c r="N709" s="97"/>
    </row>
    <row r="710" spans="1:14" ht="51">
      <c r="A710" s="107">
        <v>712</v>
      </c>
      <c r="B710" s="111">
        <v>2616</v>
      </c>
      <c r="C710" s="76" t="s">
        <v>4789</v>
      </c>
      <c r="D710" s="76"/>
      <c r="E710" s="158" t="s">
        <v>1666</v>
      </c>
      <c r="F710" s="164" t="s">
        <v>1924</v>
      </c>
      <c r="G710" s="113" t="str">
        <f aca="true" t="shared" si="60" ref="G710:G741">HYPERLINK("http://www.gardenbulbs.ru/images/summer_CL/Narcissus/"&amp;C710&amp;".jpg","фото")</f>
        <v>фото</v>
      </c>
      <c r="H710" s="63">
        <f aca="true" t="shared" si="61" ref="H710:H741">IF(D710&gt;0,HYPERLINK("http://www.gardenbulbs.ru/images/summer_CL/Narcissus/"&amp;D710&amp;".jpg","фото2"),"")</f>
      </c>
      <c r="I710" s="80" t="s">
        <v>1925</v>
      </c>
      <c r="J710" s="63" t="s">
        <v>2387</v>
      </c>
      <c r="K710" s="78">
        <v>10</v>
      </c>
      <c r="L710" s="110">
        <v>39</v>
      </c>
      <c r="M710" s="112"/>
      <c r="N710" s="63"/>
    </row>
    <row r="711" spans="1:14" s="19" customFormat="1" ht="51">
      <c r="A711" s="107">
        <v>707</v>
      </c>
      <c r="B711" s="111">
        <v>7603</v>
      </c>
      <c r="C711" s="76" t="s">
        <v>4783</v>
      </c>
      <c r="D711" s="76"/>
      <c r="E711" s="158" t="s">
        <v>1666</v>
      </c>
      <c r="F711" s="49" t="s">
        <v>2536</v>
      </c>
      <c r="G711" s="113" t="str">
        <f t="shared" si="60"/>
        <v>фото</v>
      </c>
      <c r="H711" s="63">
        <f t="shared" si="61"/>
      </c>
      <c r="I711" s="80" t="s">
        <v>4784</v>
      </c>
      <c r="J711" s="63" t="s">
        <v>2351</v>
      </c>
      <c r="K711" s="78">
        <v>5</v>
      </c>
      <c r="L711" s="110">
        <v>87</v>
      </c>
      <c r="M711" s="112"/>
      <c r="N711" s="63" t="s">
        <v>2859</v>
      </c>
    </row>
    <row r="712" spans="1:14" ht="38.25">
      <c r="A712" s="107">
        <v>708</v>
      </c>
      <c r="B712" s="111">
        <v>2617</v>
      </c>
      <c r="C712" s="76" t="s">
        <v>4785</v>
      </c>
      <c r="D712" s="76"/>
      <c r="E712" s="158" t="s">
        <v>1666</v>
      </c>
      <c r="F712" s="49" t="s">
        <v>585</v>
      </c>
      <c r="G712" s="113" t="str">
        <f t="shared" si="60"/>
        <v>фото</v>
      </c>
      <c r="H712" s="63">
        <f t="shared" si="61"/>
      </c>
      <c r="I712" s="80" t="s">
        <v>586</v>
      </c>
      <c r="J712" s="63" t="s">
        <v>2383</v>
      </c>
      <c r="K712" s="78">
        <v>10</v>
      </c>
      <c r="L712" s="110">
        <v>41</v>
      </c>
      <c r="M712" s="112"/>
      <c r="N712" s="63"/>
    </row>
    <row r="713" spans="1:14" ht="25.5">
      <c r="A713" s="107">
        <v>709</v>
      </c>
      <c r="B713" s="111">
        <v>2421</v>
      </c>
      <c r="C713" s="76" t="s">
        <v>4786</v>
      </c>
      <c r="D713" s="76"/>
      <c r="E713" s="158" t="s">
        <v>1666</v>
      </c>
      <c r="F713" s="49" t="s">
        <v>1926</v>
      </c>
      <c r="G713" s="113" t="str">
        <f t="shared" si="60"/>
        <v>фото</v>
      </c>
      <c r="H713" s="63">
        <f t="shared" si="61"/>
      </c>
      <c r="I713" s="80" t="s">
        <v>587</v>
      </c>
      <c r="J713" s="63" t="s">
        <v>2351</v>
      </c>
      <c r="K713" s="78">
        <v>10</v>
      </c>
      <c r="L713" s="110">
        <v>34</v>
      </c>
      <c r="M713" s="112"/>
      <c r="N713" s="63"/>
    </row>
    <row r="714" spans="1:14" s="19" customFormat="1" ht="38.25">
      <c r="A714" s="107">
        <v>710</v>
      </c>
      <c r="B714" s="111">
        <v>2618</v>
      </c>
      <c r="C714" s="76" t="s">
        <v>4787</v>
      </c>
      <c r="D714" s="76"/>
      <c r="E714" s="158" t="s">
        <v>1666</v>
      </c>
      <c r="F714" s="49" t="s">
        <v>1927</v>
      </c>
      <c r="G714" s="113" t="str">
        <f t="shared" si="60"/>
        <v>фото</v>
      </c>
      <c r="H714" s="63">
        <f t="shared" si="61"/>
      </c>
      <c r="I714" s="80" t="s">
        <v>1928</v>
      </c>
      <c r="J714" s="63" t="s">
        <v>2351</v>
      </c>
      <c r="K714" s="78">
        <v>7</v>
      </c>
      <c r="L714" s="110">
        <v>70</v>
      </c>
      <c r="M714" s="112"/>
      <c r="N714" s="63"/>
    </row>
    <row r="715" spans="1:14" s="19" customFormat="1" ht="38.25">
      <c r="A715" s="107">
        <v>711</v>
      </c>
      <c r="B715" s="111">
        <v>2713</v>
      </c>
      <c r="C715" s="76" t="s">
        <v>4788</v>
      </c>
      <c r="D715" s="76"/>
      <c r="E715" s="158" t="s">
        <v>1666</v>
      </c>
      <c r="F715" s="49" t="s">
        <v>1929</v>
      </c>
      <c r="G715" s="113" t="str">
        <f t="shared" si="60"/>
        <v>фото</v>
      </c>
      <c r="H715" s="63">
        <f t="shared" si="61"/>
      </c>
      <c r="I715" s="80" t="s">
        <v>588</v>
      </c>
      <c r="J715" s="63" t="s">
        <v>2351</v>
      </c>
      <c r="K715" s="78">
        <v>10</v>
      </c>
      <c r="L715" s="110">
        <v>50</v>
      </c>
      <c r="M715" s="112"/>
      <c r="N715" s="63"/>
    </row>
    <row r="716" spans="1:14" s="19" customFormat="1" ht="38.25">
      <c r="A716" s="107">
        <v>719</v>
      </c>
      <c r="B716" s="111">
        <v>2619</v>
      </c>
      <c r="C716" s="76" t="s">
        <v>4796</v>
      </c>
      <c r="D716" s="76"/>
      <c r="E716" s="158" t="s">
        <v>1666</v>
      </c>
      <c r="F716" s="49" t="s">
        <v>1930</v>
      </c>
      <c r="G716" s="113" t="str">
        <f t="shared" si="60"/>
        <v>фото</v>
      </c>
      <c r="H716" s="63">
        <f t="shared" si="61"/>
      </c>
      <c r="I716" s="80" t="s">
        <v>1931</v>
      </c>
      <c r="J716" s="63" t="s">
        <v>2383</v>
      </c>
      <c r="K716" s="78">
        <v>10</v>
      </c>
      <c r="L716" s="110">
        <v>56</v>
      </c>
      <c r="M716" s="112"/>
      <c r="N716" s="63"/>
    </row>
    <row r="717" spans="1:14" s="19" customFormat="1" ht="38.25">
      <c r="A717" s="107">
        <v>715</v>
      </c>
      <c r="B717" s="111">
        <v>899</v>
      </c>
      <c r="C717" s="76" t="s">
        <v>4792</v>
      </c>
      <c r="D717" s="76"/>
      <c r="E717" s="158" t="s">
        <v>1666</v>
      </c>
      <c r="F717" s="49" t="s">
        <v>1932</v>
      </c>
      <c r="G717" s="113" t="str">
        <f t="shared" si="60"/>
        <v>фото</v>
      </c>
      <c r="H717" s="63">
        <f t="shared" si="61"/>
      </c>
      <c r="I717" s="80" t="s">
        <v>1933</v>
      </c>
      <c r="J717" s="63" t="s">
        <v>2383</v>
      </c>
      <c r="K717" s="78">
        <v>10</v>
      </c>
      <c r="L717" s="110">
        <v>34</v>
      </c>
      <c r="M717" s="112"/>
      <c r="N717" s="63"/>
    </row>
    <row r="718" spans="1:14" ht="25.5">
      <c r="A718" s="107">
        <v>714</v>
      </c>
      <c r="B718" s="111">
        <v>948</v>
      </c>
      <c r="C718" s="76" t="s">
        <v>4791</v>
      </c>
      <c r="D718" s="76"/>
      <c r="E718" s="158" t="s">
        <v>1666</v>
      </c>
      <c r="F718" s="49" t="s">
        <v>1934</v>
      </c>
      <c r="G718" s="113" t="str">
        <f t="shared" si="60"/>
        <v>фото</v>
      </c>
      <c r="H718" s="63">
        <f t="shared" si="61"/>
      </c>
      <c r="I718" s="80" t="s">
        <v>1935</v>
      </c>
      <c r="J718" s="63" t="s">
        <v>2383</v>
      </c>
      <c r="K718" s="78">
        <v>10</v>
      </c>
      <c r="L718" s="110">
        <v>35</v>
      </c>
      <c r="M718" s="112"/>
      <c r="N718" s="63"/>
    </row>
    <row r="719" spans="1:14" s="19" customFormat="1" ht="38.25">
      <c r="A719" s="107">
        <v>716</v>
      </c>
      <c r="B719" s="111">
        <v>2423</v>
      </c>
      <c r="C719" s="76" t="s">
        <v>4793</v>
      </c>
      <c r="D719" s="76"/>
      <c r="E719" s="158" t="s">
        <v>1666</v>
      </c>
      <c r="F719" s="49" t="s">
        <v>1936</v>
      </c>
      <c r="G719" s="113" t="str">
        <f t="shared" si="60"/>
        <v>фото</v>
      </c>
      <c r="H719" s="63">
        <f t="shared" si="61"/>
      </c>
      <c r="I719" s="80" t="s">
        <v>1937</v>
      </c>
      <c r="J719" s="63" t="s">
        <v>2367</v>
      </c>
      <c r="K719" s="78">
        <v>10</v>
      </c>
      <c r="L719" s="110">
        <v>54</v>
      </c>
      <c r="M719" s="112"/>
      <c r="N719" s="63"/>
    </row>
    <row r="720" spans="1:14" s="19" customFormat="1" ht="38.25">
      <c r="A720" s="107">
        <v>717</v>
      </c>
      <c r="B720" s="111">
        <v>3012</v>
      </c>
      <c r="C720" s="76" t="s">
        <v>4794</v>
      </c>
      <c r="D720" s="76"/>
      <c r="E720" s="158" t="s">
        <v>1666</v>
      </c>
      <c r="F720" s="164" t="s">
        <v>1940</v>
      </c>
      <c r="G720" s="113" t="str">
        <f t="shared" si="60"/>
        <v>фото</v>
      </c>
      <c r="H720" s="63">
        <f t="shared" si="61"/>
      </c>
      <c r="I720" s="80" t="s">
        <v>589</v>
      </c>
      <c r="J720" s="63" t="s">
        <v>2326</v>
      </c>
      <c r="K720" s="78">
        <v>10</v>
      </c>
      <c r="L720" s="110">
        <v>49</v>
      </c>
      <c r="M720" s="112"/>
      <c r="N720" s="63" t="s">
        <v>160</v>
      </c>
    </row>
    <row r="721" spans="1:14" s="19" customFormat="1" ht="38.25">
      <c r="A721" s="107">
        <v>718</v>
      </c>
      <c r="B721" s="111">
        <v>2620</v>
      </c>
      <c r="C721" s="76" t="s">
        <v>4795</v>
      </c>
      <c r="D721" s="76"/>
      <c r="E721" s="158" t="s">
        <v>1666</v>
      </c>
      <c r="F721" s="49" t="s">
        <v>1938</v>
      </c>
      <c r="G721" s="113" t="str">
        <f t="shared" si="60"/>
        <v>фото</v>
      </c>
      <c r="H721" s="63">
        <f t="shared" si="61"/>
      </c>
      <c r="I721" s="80" t="s">
        <v>1939</v>
      </c>
      <c r="J721" s="63" t="s">
        <v>2326</v>
      </c>
      <c r="K721" s="78">
        <v>10</v>
      </c>
      <c r="L721" s="110">
        <v>53</v>
      </c>
      <c r="M721" s="112"/>
      <c r="N721" s="63"/>
    </row>
    <row r="722" spans="1:14" s="19" customFormat="1" ht="25.5">
      <c r="A722" s="107">
        <v>713</v>
      </c>
      <c r="B722" s="111">
        <v>2621</v>
      </c>
      <c r="C722" s="76" t="s">
        <v>4790</v>
      </c>
      <c r="D722" s="76"/>
      <c r="E722" s="158" t="s">
        <v>1666</v>
      </c>
      <c r="F722" s="49" t="s">
        <v>1941</v>
      </c>
      <c r="G722" s="113" t="str">
        <f t="shared" si="60"/>
        <v>фото</v>
      </c>
      <c r="H722" s="63">
        <f t="shared" si="61"/>
      </c>
      <c r="I722" s="80" t="s">
        <v>590</v>
      </c>
      <c r="J722" s="63" t="s">
        <v>2383</v>
      </c>
      <c r="K722" s="78">
        <v>10</v>
      </c>
      <c r="L722" s="110">
        <v>46</v>
      </c>
      <c r="M722" s="112"/>
      <c r="N722" s="63"/>
    </row>
    <row r="723" spans="1:14" s="19" customFormat="1" ht="25.5">
      <c r="A723" s="107">
        <v>805</v>
      </c>
      <c r="B723" s="111">
        <v>2716</v>
      </c>
      <c r="C723" s="76" t="s">
        <v>4925</v>
      </c>
      <c r="D723" s="76"/>
      <c r="E723" s="158" t="s">
        <v>1666</v>
      </c>
      <c r="F723" s="49" t="s">
        <v>1942</v>
      </c>
      <c r="G723" s="113" t="str">
        <f t="shared" si="60"/>
        <v>фото</v>
      </c>
      <c r="H723" s="63">
        <f t="shared" si="61"/>
      </c>
      <c r="I723" s="80" t="s">
        <v>591</v>
      </c>
      <c r="J723" s="63" t="s">
        <v>2326</v>
      </c>
      <c r="K723" s="78">
        <v>7</v>
      </c>
      <c r="L723" s="110">
        <v>60</v>
      </c>
      <c r="M723" s="112"/>
      <c r="N723" s="63"/>
    </row>
    <row r="724" spans="1:14" ht="38.25">
      <c r="A724" s="107">
        <v>804</v>
      </c>
      <c r="B724" s="111">
        <v>2106</v>
      </c>
      <c r="C724" s="76" t="s">
        <v>4924</v>
      </c>
      <c r="D724" s="76"/>
      <c r="E724" s="158" t="s">
        <v>1666</v>
      </c>
      <c r="F724" s="49" t="s">
        <v>1943</v>
      </c>
      <c r="G724" s="113" t="str">
        <f t="shared" si="60"/>
        <v>фото</v>
      </c>
      <c r="H724" s="63">
        <f t="shared" si="61"/>
      </c>
      <c r="I724" s="80" t="s">
        <v>1944</v>
      </c>
      <c r="J724" s="63" t="s">
        <v>2383</v>
      </c>
      <c r="K724" s="78">
        <v>10</v>
      </c>
      <c r="L724" s="110">
        <v>49</v>
      </c>
      <c r="M724" s="112"/>
      <c r="N724" s="63" t="s">
        <v>160</v>
      </c>
    </row>
    <row r="725" spans="1:14" s="19" customFormat="1" ht="38.25">
      <c r="A725" s="107">
        <v>750</v>
      </c>
      <c r="B725" s="111">
        <v>943</v>
      </c>
      <c r="C725" s="76" t="s">
        <v>4842</v>
      </c>
      <c r="D725" s="76"/>
      <c r="E725" s="158" t="s">
        <v>1666</v>
      </c>
      <c r="F725" s="164" t="s">
        <v>1945</v>
      </c>
      <c r="G725" s="113" t="str">
        <f t="shared" si="60"/>
        <v>фото</v>
      </c>
      <c r="H725" s="63">
        <f t="shared" si="61"/>
      </c>
      <c r="I725" s="80" t="s">
        <v>592</v>
      </c>
      <c r="J725" s="63" t="s">
        <v>2326</v>
      </c>
      <c r="K725" s="78">
        <v>10</v>
      </c>
      <c r="L725" s="110">
        <v>75</v>
      </c>
      <c r="M725" s="112"/>
      <c r="N725" s="63"/>
    </row>
    <row r="726" spans="1:14" s="19" customFormat="1" ht="25.5">
      <c r="A726" s="107">
        <v>746</v>
      </c>
      <c r="B726" s="111">
        <v>27</v>
      </c>
      <c r="C726" s="76" t="s">
        <v>4835</v>
      </c>
      <c r="D726" s="76"/>
      <c r="E726" s="158" t="s">
        <v>1666</v>
      </c>
      <c r="F726" s="164" t="s">
        <v>1946</v>
      </c>
      <c r="G726" s="113" t="str">
        <f t="shared" si="60"/>
        <v>фото</v>
      </c>
      <c r="H726" s="63">
        <f t="shared" si="61"/>
      </c>
      <c r="I726" s="87" t="s">
        <v>593</v>
      </c>
      <c r="J726" s="63" t="s">
        <v>2383</v>
      </c>
      <c r="K726" s="78">
        <v>7</v>
      </c>
      <c r="L726" s="110">
        <v>76</v>
      </c>
      <c r="M726" s="112"/>
      <c r="N726" s="63" t="s">
        <v>160</v>
      </c>
    </row>
    <row r="727" spans="1:14" s="19" customFormat="1" ht="51">
      <c r="A727" s="107">
        <v>748</v>
      </c>
      <c r="B727" s="111">
        <v>2422</v>
      </c>
      <c r="C727" s="76" t="s">
        <v>4840</v>
      </c>
      <c r="D727" s="76"/>
      <c r="E727" s="158" t="s">
        <v>1666</v>
      </c>
      <c r="F727" s="164" t="s">
        <v>1947</v>
      </c>
      <c r="G727" s="113" t="str">
        <f t="shared" si="60"/>
        <v>фото</v>
      </c>
      <c r="H727" s="63">
        <f t="shared" si="61"/>
      </c>
      <c r="I727" s="85" t="s">
        <v>1948</v>
      </c>
      <c r="J727" s="63" t="s">
        <v>2387</v>
      </c>
      <c r="K727" s="78">
        <v>7</v>
      </c>
      <c r="L727" s="110">
        <v>66</v>
      </c>
      <c r="M727" s="112"/>
      <c r="N727" s="63"/>
    </row>
    <row r="728" spans="1:14" s="19" customFormat="1" ht="25.5">
      <c r="A728" s="107">
        <v>749</v>
      </c>
      <c r="B728" s="111">
        <v>6779</v>
      </c>
      <c r="C728" s="76" t="s">
        <v>4841</v>
      </c>
      <c r="D728" s="76"/>
      <c r="E728" s="158" t="s">
        <v>1666</v>
      </c>
      <c r="F728" s="164" t="s">
        <v>594</v>
      </c>
      <c r="G728" s="113" t="str">
        <f t="shared" si="60"/>
        <v>фото</v>
      </c>
      <c r="H728" s="63">
        <f t="shared" si="61"/>
      </c>
      <c r="I728" s="80" t="s">
        <v>595</v>
      </c>
      <c r="J728" s="63" t="s">
        <v>2383</v>
      </c>
      <c r="K728" s="78">
        <v>5</v>
      </c>
      <c r="L728" s="110">
        <v>99</v>
      </c>
      <c r="M728" s="112"/>
      <c r="N728" s="63" t="s">
        <v>374</v>
      </c>
    </row>
    <row r="729" spans="1:14" ht="38.25">
      <c r="A729" s="107">
        <v>735</v>
      </c>
      <c r="B729" s="111">
        <v>2429</v>
      </c>
      <c r="C729" s="76" t="s">
        <v>4818</v>
      </c>
      <c r="D729" s="76"/>
      <c r="E729" s="158" t="s">
        <v>1666</v>
      </c>
      <c r="F729" s="164" t="s">
        <v>1949</v>
      </c>
      <c r="G729" s="113" t="str">
        <f t="shared" si="60"/>
        <v>фото</v>
      </c>
      <c r="H729" s="63">
        <f t="shared" si="61"/>
      </c>
      <c r="I729" s="80" t="s">
        <v>1950</v>
      </c>
      <c r="J729" s="63" t="s">
        <v>2329</v>
      </c>
      <c r="K729" s="78">
        <v>10</v>
      </c>
      <c r="L729" s="110">
        <v>34</v>
      </c>
      <c r="M729" s="112"/>
      <c r="N729" s="63"/>
    </row>
    <row r="730" spans="1:14" ht="25.5">
      <c r="A730" s="107">
        <v>747</v>
      </c>
      <c r="B730" s="111">
        <v>7609</v>
      </c>
      <c r="C730" s="76" t="s">
        <v>4836</v>
      </c>
      <c r="D730" s="76" t="s">
        <v>4837</v>
      </c>
      <c r="E730" s="158" t="s">
        <v>1666</v>
      </c>
      <c r="F730" s="164" t="s">
        <v>4838</v>
      </c>
      <c r="G730" s="113" t="str">
        <f t="shared" si="60"/>
        <v>фото</v>
      </c>
      <c r="H730" s="63" t="str">
        <f t="shared" si="61"/>
        <v>фото2</v>
      </c>
      <c r="I730" s="80" t="s">
        <v>4839</v>
      </c>
      <c r="J730" s="63" t="s">
        <v>2326</v>
      </c>
      <c r="K730" s="78">
        <v>5</v>
      </c>
      <c r="L730" s="110">
        <v>73</v>
      </c>
      <c r="M730" s="112"/>
      <c r="N730" s="63" t="s">
        <v>2859</v>
      </c>
    </row>
    <row r="731" spans="1:14" ht="25.5">
      <c r="A731" s="107">
        <v>734</v>
      </c>
      <c r="B731" s="111">
        <v>951</v>
      </c>
      <c r="C731" s="76" t="s">
        <v>4817</v>
      </c>
      <c r="D731" s="76"/>
      <c r="E731" s="158" t="s">
        <v>1666</v>
      </c>
      <c r="F731" s="164" t="s">
        <v>1951</v>
      </c>
      <c r="G731" s="113" t="str">
        <f t="shared" si="60"/>
        <v>фото</v>
      </c>
      <c r="H731" s="63">
        <f t="shared" si="61"/>
      </c>
      <c r="I731" s="80" t="s">
        <v>1952</v>
      </c>
      <c r="J731" s="63" t="s">
        <v>2351</v>
      </c>
      <c r="K731" s="78">
        <v>7</v>
      </c>
      <c r="L731" s="110">
        <v>68</v>
      </c>
      <c r="M731" s="112"/>
      <c r="N731" s="63"/>
    </row>
    <row r="732" spans="1:14" ht="51">
      <c r="A732" s="107">
        <v>736</v>
      </c>
      <c r="B732" s="111">
        <v>7606</v>
      </c>
      <c r="C732" s="76" t="s">
        <v>4819</v>
      </c>
      <c r="D732" s="76"/>
      <c r="E732" s="158" t="s">
        <v>1666</v>
      </c>
      <c r="F732" s="164" t="s">
        <v>4820</v>
      </c>
      <c r="G732" s="113" t="str">
        <f t="shared" si="60"/>
        <v>фото</v>
      </c>
      <c r="H732" s="63">
        <f t="shared" si="61"/>
      </c>
      <c r="I732" s="80" t="s">
        <v>4821</v>
      </c>
      <c r="J732" s="63" t="s">
        <v>2326</v>
      </c>
      <c r="K732" s="78">
        <v>7</v>
      </c>
      <c r="L732" s="110">
        <v>70</v>
      </c>
      <c r="M732" s="112"/>
      <c r="N732" s="63" t="s">
        <v>2859</v>
      </c>
    </row>
    <row r="733" spans="1:14" ht="25.5">
      <c r="A733" s="107">
        <v>737</v>
      </c>
      <c r="B733" s="111">
        <v>2623</v>
      </c>
      <c r="C733" s="76" t="s">
        <v>4822</v>
      </c>
      <c r="D733" s="76"/>
      <c r="E733" s="158" t="s">
        <v>1666</v>
      </c>
      <c r="F733" s="49" t="s">
        <v>1953</v>
      </c>
      <c r="G733" s="113" t="str">
        <f t="shared" si="60"/>
        <v>фото</v>
      </c>
      <c r="H733" s="63">
        <f t="shared" si="61"/>
      </c>
      <c r="I733" s="80" t="s">
        <v>1954</v>
      </c>
      <c r="J733" s="63" t="s">
        <v>2383</v>
      </c>
      <c r="K733" s="78">
        <v>10</v>
      </c>
      <c r="L733" s="110">
        <v>43</v>
      </c>
      <c r="M733" s="112"/>
      <c r="N733" s="63"/>
    </row>
    <row r="734" spans="1:14" ht="51">
      <c r="A734" s="107">
        <v>738</v>
      </c>
      <c r="B734" s="111">
        <v>880</v>
      </c>
      <c r="C734" s="76" t="s">
        <v>4823</v>
      </c>
      <c r="D734" s="76"/>
      <c r="E734" s="158" t="s">
        <v>1666</v>
      </c>
      <c r="F734" s="164" t="s">
        <v>1955</v>
      </c>
      <c r="G734" s="113" t="str">
        <f t="shared" si="60"/>
        <v>фото</v>
      </c>
      <c r="H734" s="63">
        <f t="shared" si="61"/>
      </c>
      <c r="I734" s="80" t="s">
        <v>1956</v>
      </c>
      <c r="J734" s="63" t="s">
        <v>2383</v>
      </c>
      <c r="K734" s="78">
        <v>10</v>
      </c>
      <c r="L734" s="110">
        <v>31</v>
      </c>
      <c r="M734" s="112"/>
      <c r="N734" s="63"/>
    </row>
    <row r="735" spans="1:14" ht="25.5">
      <c r="A735" s="107">
        <v>751</v>
      </c>
      <c r="B735" s="111">
        <v>2070</v>
      </c>
      <c r="C735" s="76" t="s">
        <v>4843</v>
      </c>
      <c r="D735" s="76"/>
      <c r="E735" s="158" t="s">
        <v>1666</v>
      </c>
      <c r="F735" s="164" t="s">
        <v>1957</v>
      </c>
      <c r="G735" s="113" t="str">
        <f t="shared" si="60"/>
        <v>фото</v>
      </c>
      <c r="H735" s="63">
        <f t="shared" si="61"/>
      </c>
      <c r="I735" s="80" t="s">
        <v>1958</v>
      </c>
      <c r="J735" s="63" t="s">
        <v>2383</v>
      </c>
      <c r="K735" s="78">
        <v>10</v>
      </c>
      <c r="L735" s="110">
        <v>39</v>
      </c>
      <c r="M735" s="112"/>
      <c r="N735" s="63" t="s">
        <v>160</v>
      </c>
    </row>
    <row r="736" spans="1:14" ht="25.5">
      <c r="A736" s="107">
        <v>731</v>
      </c>
      <c r="B736" s="111">
        <v>2433</v>
      </c>
      <c r="C736" s="76" t="s">
        <v>4813</v>
      </c>
      <c r="D736" s="76"/>
      <c r="E736" s="158" t="s">
        <v>1666</v>
      </c>
      <c r="F736" s="164" t="s">
        <v>4814</v>
      </c>
      <c r="G736" s="113" t="str">
        <f t="shared" si="60"/>
        <v>фото</v>
      </c>
      <c r="H736" s="63">
        <f t="shared" si="61"/>
      </c>
      <c r="I736" s="80" t="s">
        <v>600</v>
      </c>
      <c r="J736" s="63" t="s">
        <v>2326</v>
      </c>
      <c r="K736" s="78">
        <v>10</v>
      </c>
      <c r="L736" s="110">
        <v>72</v>
      </c>
      <c r="M736" s="112"/>
      <c r="N736" s="63"/>
    </row>
    <row r="737" spans="1:14" ht="15.75">
      <c r="A737" s="107">
        <v>720</v>
      </c>
      <c r="B737" s="111">
        <v>2626</v>
      </c>
      <c r="C737" s="76" t="s">
        <v>4797</v>
      </c>
      <c r="D737" s="76"/>
      <c r="E737" s="158" t="s">
        <v>1666</v>
      </c>
      <c r="F737" s="164" t="s">
        <v>1959</v>
      </c>
      <c r="G737" s="113" t="str">
        <f t="shared" si="60"/>
        <v>фото</v>
      </c>
      <c r="H737" s="63">
        <f t="shared" si="61"/>
      </c>
      <c r="I737" s="80" t="s">
        <v>1960</v>
      </c>
      <c r="J737" s="63" t="s">
        <v>2351</v>
      </c>
      <c r="K737" s="78">
        <v>10</v>
      </c>
      <c r="L737" s="110">
        <v>30</v>
      </c>
      <c r="M737" s="112"/>
      <c r="N737" s="63"/>
    </row>
    <row r="738" spans="1:14" ht="38.25">
      <c r="A738" s="107">
        <v>732</v>
      </c>
      <c r="B738" s="111">
        <v>2431</v>
      </c>
      <c r="C738" s="76" t="s">
        <v>4815</v>
      </c>
      <c r="D738" s="76"/>
      <c r="E738" s="158" t="s">
        <v>1666</v>
      </c>
      <c r="F738" s="164" t="s">
        <v>1961</v>
      </c>
      <c r="G738" s="113" t="str">
        <f t="shared" si="60"/>
        <v>фото</v>
      </c>
      <c r="H738" s="63">
        <f t="shared" si="61"/>
      </c>
      <c r="I738" s="80" t="s">
        <v>596</v>
      </c>
      <c r="J738" s="63" t="s">
        <v>2326</v>
      </c>
      <c r="K738" s="78">
        <v>10</v>
      </c>
      <c r="L738" s="110">
        <v>35</v>
      </c>
      <c r="M738" s="112"/>
      <c r="N738" s="63"/>
    </row>
    <row r="739" spans="1:14" ht="25.5">
      <c r="A739" s="107">
        <v>733</v>
      </c>
      <c r="B739" s="111">
        <v>2960</v>
      </c>
      <c r="C739" s="76" t="s">
        <v>4816</v>
      </c>
      <c r="D739" s="76"/>
      <c r="E739" s="158" t="s">
        <v>1666</v>
      </c>
      <c r="F739" s="164" t="s">
        <v>1962</v>
      </c>
      <c r="G739" s="113" t="str">
        <f t="shared" si="60"/>
        <v>фото</v>
      </c>
      <c r="H739" s="63">
        <f t="shared" si="61"/>
      </c>
      <c r="I739" s="80" t="s">
        <v>1963</v>
      </c>
      <c r="J739" s="63" t="s">
        <v>2383</v>
      </c>
      <c r="K739" s="78">
        <v>10</v>
      </c>
      <c r="L739" s="110">
        <v>36</v>
      </c>
      <c r="M739" s="112"/>
      <c r="N739" s="63" t="s">
        <v>160</v>
      </c>
    </row>
    <row r="740" spans="1:14" ht="15.75">
      <c r="A740" s="107">
        <v>753</v>
      </c>
      <c r="B740" s="111">
        <v>7610</v>
      </c>
      <c r="C740" s="76" t="s">
        <v>4845</v>
      </c>
      <c r="D740" s="76"/>
      <c r="E740" s="158" t="s">
        <v>1666</v>
      </c>
      <c r="F740" s="164" t="s">
        <v>4846</v>
      </c>
      <c r="G740" s="113" t="str">
        <f t="shared" si="60"/>
        <v>фото</v>
      </c>
      <c r="H740" s="63">
        <f t="shared" si="61"/>
      </c>
      <c r="I740" s="80" t="s">
        <v>4847</v>
      </c>
      <c r="J740" s="63" t="s">
        <v>2367</v>
      </c>
      <c r="K740" s="78">
        <v>10</v>
      </c>
      <c r="L740" s="110">
        <v>31</v>
      </c>
      <c r="M740" s="112"/>
      <c r="N740" s="63" t="s">
        <v>2859</v>
      </c>
    </row>
    <row r="741" spans="1:14" ht="25.5">
      <c r="A741" s="107">
        <v>727</v>
      </c>
      <c r="B741" s="111">
        <v>901</v>
      </c>
      <c r="C741" s="76" t="s">
        <v>4806</v>
      </c>
      <c r="D741" s="76"/>
      <c r="E741" s="158" t="s">
        <v>1666</v>
      </c>
      <c r="F741" s="164" t="s">
        <v>1964</v>
      </c>
      <c r="G741" s="113" t="str">
        <f t="shared" si="60"/>
        <v>фото</v>
      </c>
      <c r="H741" s="63">
        <f t="shared" si="61"/>
      </c>
      <c r="I741" s="80" t="s">
        <v>1965</v>
      </c>
      <c r="J741" s="63" t="s">
        <v>2383</v>
      </c>
      <c r="K741" s="78">
        <v>7</v>
      </c>
      <c r="L741" s="110">
        <v>63</v>
      </c>
      <c r="M741" s="112"/>
      <c r="N741" s="63"/>
    </row>
    <row r="742" spans="1:14" ht="38.25">
      <c r="A742" s="107">
        <v>729</v>
      </c>
      <c r="B742" s="111">
        <v>7605</v>
      </c>
      <c r="C742" s="76" t="s">
        <v>4808</v>
      </c>
      <c r="D742" s="76" t="s">
        <v>4809</v>
      </c>
      <c r="E742" s="158" t="s">
        <v>1666</v>
      </c>
      <c r="F742" s="164" t="s">
        <v>4810</v>
      </c>
      <c r="G742" s="113" t="str">
        <f aca="true" t="shared" si="62" ref="G742:G773">HYPERLINK("http://www.gardenbulbs.ru/images/summer_CL/Narcissus/"&amp;C742&amp;".jpg","фото")</f>
        <v>фото</v>
      </c>
      <c r="H742" s="63" t="str">
        <f aca="true" t="shared" si="63" ref="H742:H773">IF(D742&gt;0,HYPERLINK("http://www.gardenbulbs.ru/images/summer_CL/Narcissus/"&amp;D742&amp;".jpg","фото2"),"")</f>
        <v>фото2</v>
      </c>
      <c r="I742" s="80" t="s">
        <v>4811</v>
      </c>
      <c r="J742" s="63" t="s">
        <v>2326</v>
      </c>
      <c r="K742" s="78">
        <v>7</v>
      </c>
      <c r="L742" s="110">
        <v>75</v>
      </c>
      <c r="M742" s="112"/>
      <c r="N742" s="63" t="s">
        <v>2859</v>
      </c>
    </row>
    <row r="743" spans="1:14" ht="25.5">
      <c r="A743" s="107">
        <v>730</v>
      </c>
      <c r="B743" s="111">
        <v>6772</v>
      </c>
      <c r="C743" s="76" t="s">
        <v>4812</v>
      </c>
      <c r="D743" s="76"/>
      <c r="E743" s="158" t="s">
        <v>1666</v>
      </c>
      <c r="F743" s="164" t="s">
        <v>597</v>
      </c>
      <c r="G743" s="113" t="str">
        <f t="shared" si="62"/>
        <v>фото</v>
      </c>
      <c r="H743" s="63">
        <f t="shared" si="63"/>
      </c>
      <c r="I743" s="80" t="s">
        <v>598</v>
      </c>
      <c r="J743" s="63" t="s">
        <v>2383</v>
      </c>
      <c r="K743" s="78">
        <v>10</v>
      </c>
      <c r="L743" s="110">
        <v>49</v>
      </c>
      <c r="M743" s="112"/>
      <c r="N743" s="63" t="s">
        <v>374</v>
      </c>
    </row>
    <row r="744" spans="1:14" ht="25.5">
      <c r="A744" s="107">
        <v>728</v>
      </c>
      <c r="B744" s="111">
        <v>2432</v>
      </c>
      <c r="C744" s="76" t="s">
        <v>4807</v>
      </c>
      <c r="D744" s="76"/>
      <c r="E744" s="158" t="s">
        <v>1666</v>
      </c>
      <c r="F744" s="164" t="s">
        <v>1966</v>
      </c>
      <c r="G744" s="113" t="str">
        <f t="shared" si="62"/>
        <v>фото</v>
      </c>
      <c r="H744" s="63">
        <f t="shared" si="63"/>
      </c>
      <c r="I744" s="80" t="s">
        <v>599</v>
      </c>
      <c r="J744" s="63" t="s">
        <v>2336</v>
      </c>
      <c r="K744" s="78">
        <v>10</v>
      </c>
      <c r="L744" s="110">
        <v>33</v>
      </c>
      <c r="M744" s="112"/>
      <c r="N744" s="63"/>
    </row>
    <row r="745" spans="1:14" ht="25.5">
      <c r="A745" s="107">
        <v>754</v>
      </c>
      <c r="B745" s="111">
        <v>7611</v>
      </c>
      <c r="C745" s="76" t="s">
        <v>4848</v>
      </c>
      <c r="D745" s="76"/>
      <c r="E745" s="158" t="s">
        <v>1666</v>
      </c>
      <c r="F745" s="49" t="s">
        <v>4849</v>
      </c>
      <c r="G745" s="113" t="str">
        <f t="shared" si="62"/>
        <v>фото</v>
      </c>
      <c r="H745" s="63">
        <f t="shared" si="63"/>
      </c>
      <c r="I745" s="80" t="s">
        <v>4850</v>
      </c>
      <c r="J745" s="63" t="s">
        <v>2329</v>
      </c>
      <c r="K745" s="78">
        <v>10</v>
      </c>
      <c r="L745" s="110">
        <v>39</v>
      </c>
      <c r="M745" s="112"/>
      <c r="N745" s="63" t="s">
        <v>2859</v>
      </c>
    </row>
    <row r="746" spans="1:14" ht="38.25">
      <c r="A746" s="107">
        <v>755</v>
      </c>
      <c r="B746" s="111">
        <v>2627</v>
      </c>
      <c r="C746" s="76" t="s">
        <v>4851</v>
      </c>
      <c r="D746" s="76"/>
      <c r="E746" s="158" t="s">
        <v>1666</v>
      </c>
      <c r="F746" s="49" t="s">
        <v>1967</v>
      </c>
      <c r="G746" s="113" t="str">
        <f t="shared" si="62"/>
        <v>фото</v>
      </c>
      <c r="H746" s="63">
        <f t="shared" si="63"/>
      </c>
      <c r="I746" s="80" t="s">
        <v>1968</v>
      </c>
      <c r="J746" s="63" t="s">
        <v>2387</v>
      </c>
      <c r="K746" s="78">
        <v>10</v>
      </c>
      <c r="L746" s="110">
        <v>35</v>
      </c>
      <c r="M746" s="112"/>
      <c r="N746" s="63"/>
    </row>
    <row r="747" spans="1:14" ht="25.5">
      <c r="A747" s="107">
        <v>756</v>
      </c>
      <c r="B747" s="111">
        <v>2628</v>
      </c>
      <c r="C747" s="76" t="s">
        <v>4852</v>
      </c>
      <c r="D747" s="76"/>
      <c r="E747" s="158" t="s">
        <v>1666</v>
      </c>
      <c r="F747" s="164" t="s">
        <v>1969</v>
      </c>
      <c r="G747" s="113" t="str">
        <f t="shared" si="62"/>
        <v>фото</v>
      </c>
      <c r="H747" s="63">
        <f t="shared" si="63"/>
      </c>
      <c r="I747" s="80" t="s">
        <v>1970</v>
      </c>
      <c r="J747" s="63" t="s">
        <v>2387</v>
      </c>
      <c r="K747" s="78">
        <v>10</v>
      </c>
      <c r="L747" s="110">
        <v>37</v>
      </c>
      <c r="M747" s="112"/>
      <c r="N747" s="63"/>
    </row>
    <row r="748" spans="1:14" ht="38.25">
      <c r="A748" s="107">
        <v>757</v>
      </c>
      <c r="B748" s="111">
        <v>1968</v>
      </c>
      <c r="C748" s="76" t="s">
        <v>4853</v>
      </c>
      <c r="D748" s="76"/>
      <c r="E748" s="158" t="s">
        <v>1666</v>
      </c>
      <c r="F748" s="164" t="s">
        <v>1971</v>
      </c>
      <c r="G748" s="113" t="str">
        <f t="shared" si="62"/>
        <v>фото</v>
      </c>
      <c r="H748" s="63">
        <f t="shared" si="63"/>
      </c>
      <c r="I748" s="80" t="s">
        <v>601</v>
      </c>
      <c r="J748" s="63" t="s">
        <v>2383</v>
      </c>
      <c r="K748" s="78">
        <v>5</v>
      </c>
      <c r="L748" s="110">
        <v>88</v>
      </c>
      <c r="M748" s="112"/>
      <c r="N748" s="63" t="s">
        <v>160</v>
      </c>
    </row>
    <row r="749" spans="1:14" ht="25.5">
      <c r="A749" s="107">
        <v>762</v>
      </c>
      <c r="B749" s="111">
        <v>1301</v>
      </c>
      <c r="C749" s="76" t="s">
        <v>4860</v>
      </c>
      <c r="D749" s="76"/>
      <c r="E749" s="158" t="s">
        <v>1666</v>
      </c>
      <c r="F749" s="98" t="s">
        <v>1972</v>
      </c>
      <c r="G749" s="113" t="str">
        <f t="shared" si="62"/>
        <v>фото</v>
      </c>
      <c r="H749" s="63">
        <f t="shared" si="63"/>
      </c>
      <c r="I749" s="80" t="s">
        <v>1973</v>
      </c>
      <c r="J749" s="63" t="s">
        <v>2383</v>
      </c>
      <c r="K749" s="78">
        <v>10</v>
      </c>
      <c r="L749" s="110">
        <v>27</v>
      </c>
      <c r="M749" s="112"/>
      <c r="N749" s="63" t="s">
        <v>160</v>
      </c>
    </row>
    <row r="750" spans="1:14" ht="38.25">
      <c r="A750" s="107">
        <v>759</v>
      </c>
      <c r="B750" s="111">
        <v>7612</v>
      </c>
      <c r="C750" s="76" t="s">
        <v>4855</v>
      </c>
      <c r="D750" s="76"/>
      <c r="E750" s="158" t="s">
        <v>1666</v>
      </c>
      <c r="F750" s="164" t="s">
        <v>4856</v>
      </c>
      <c r="G750" s="113" t="str">
        <f t="shared" si="62"/>
        <v>фото</v>
      </c>
      <c r="H750" s="63">
        <f t="shared" si="63"/>
      </c>
      <c r="I750" s="80" t="s">
        <v>4857</v>
      </c>
      <c r="J750" s="63" t="s">
        <v>2387</v>
      </c>
      <c r="K750" s="78">
        <v>7</v>
      </c>
      <c r="L750" s="110">
        <v>59</v>
      </c>
      <c r="M750" s="112"/>
      <c r="N750" s="63" t="s">
        <v>2859</v>
      </c>
    </row>
    <row r="751" spans="1:14" ht="38.25">
      <c r="A751" s="107">
        <v>760</v>
      </c>
      <c r="B751" s="111">
        <v>909</v>
      </c>
      <c r="C751" s="76" t="s">
        <v>4858</v>
      </c>
      <c r="D751" s="76"/>
      <c r="E751" s="158" t="s">
        <v>1666</v>
      </c>
      <c r="F751" s="164" t="s">
        <v>1975</v>
      </c>
      <c r="G751" s="113" t="str">
        <f t="shared" si="62"/>
        <v>фото</v>
      </c>
      <c r="H751" s="63">
        <f t="shared" si="63"/>
      </c>
      <c r="I751" s="80" t="s">
        <v>602</v>
      </c>
      <c r="J751" s="63" t="s">
        <v>2387</v>
      </c>
      <c r="K751" s="78">
        <v>7</v>
      </c>
      <c r="L751" s="110">
        <v>65</v>
      </c>
      <c r="M751" s="112"/>
      <c r="N751" s="63"/>
    </row>
    <row r="752" spans="1:14" ht="25.5">
      <c r="A752" s="107">
        <v>761</v>
      </c>
      <c r="B752" s="111">
        <v>2719</v>
      </c>
      <c r="C752" s="76" t="s">
        <v>4859</v>
      </c>
      <c r="D752" s="76"/>
      <c r="E752" s="158" t="s">
        <v>1666</v>
      </c>
      <c r="F752" s="49" t="s">
        <v>1976</v>
      </c>
      <c r="G752" s="113" t="str">
        <f t="shared" si="62"/>
        <v>фото</v>
      </c>
      <c r="H752" s="63">
        <f t="shared" si="63"/>
      </c>
      <c r="I752" s="80" t="s">
        <v>1977</v>
      </c>
      <c r="J752" s="63" t="s">
        <v>2351</v>
      </c>
      <c r="K752" s="78">
        <v>10</v>
      </c>
      <c r="L752" s="110">
        <v>37</v>
      </c>
      <c r="M752" s="112"/>
      <c r="N752" s="63"/>
    </row>
    <row r="753" spans="1:14" ht="51">
      <c r="A753" s="107">
        <v>758</v>
      </c>
      <c r="B753" s="111">
        <v>2108</v>
      </c>
      <c r="C753" s="76" t="s">
        <v>4854</v>
      </c>
      <c r="D753" s="76"/>
      <c r="E753" s="158" t="s">
        <v>1666</v>
      </c>
      <c r="F753" s="164" t="s">
        <v>1974</v>
      </c>
      <c r="G753" s="113" t="str">
        <f t="shared" si="62"/>
        <v>фото</v>
      </c>
      <c r="H753" s="63">
        <f t="shared" si="63"/>
      </c>
      <c r="I753" s="80" t="s">
        <v>603</v>
      </c>
      <c r="J753" s="63" t="s">
        <v>2326</v>
      </c>
      <c r="K753" s="78">
        <v>10</v>
      </c>
      <c r="L753" s="110">
        <v>49</v>
      </c>
      <c r="M753" s="112"/>
      <c r="N753" s="63" t="s">
        <v>160</v>
      </c>
    </row>
    <row r="754" spans="1:14" ht="38.25">
      <c r="A754" s="107">
        <v>764</v>
      </c>
      <c r="B754" s="111">
        <v>7613</v>
      </c>
      <c r="C754" s="76" t="s">
        <v>4862</v>
      </c>
      <c r="D754" s="76" t="s">
        <v>4863</v>
      </c>
      <c r="E754" s="158" t="s">
        <v>1666</v>
      </c>
      <c r="F754" s="164" t="s">
        <v>4864</v>
      </c>
      <c r="G754" s="113" t="str">
        <f t="shared" si="62"/>
        <v>фото</v>
      </c>
      <c r="H754" s="63" t="str">
        <f t="shared" si="63"/>
        <v>фото2</v>
      </c>
      <c r="I754" s="80" t="s">
        <v>4865</v>
      </c>
      <c r="J754" s="63" t="s">
        <v>2383</v>
      </c>
      <c r="K754" s="78">
        <v>10</v>
      </c>
      <c r="L754" s="110">
        <v>42</v>
      </c>
      <c r="M754" s="112"/>
      <c r="N754" s="63" t="s">
        <v>2859</v>
      </c>
    </row>
    <row r="755" spans="1:14" ht="25.5">
      <c r="A755" s="107">
        <v>763</v>
      </c>
      <c r="B755" s="111">
        <v>2632</v>
      </c>
      <c r="C755" s="76" t="s">
        <v>4861</v>
      </c>
      <c r="D755" s="76"/>
      <c r="E755" s="158" t="s">
        <v>1666</v>
      </c>
      <c r="F755" s="164" t="s">
        <v>1978</v>
      </c>
      <c r="G755" s="113" t="str">
        <f t="shared" si="62"/>
        <v>фото</v>
      </c>
      <c r="H755" s="63">
        <f t="shared" si="63"/>
      </c>
      <c r="I755" s="80" t="s">
        <v>1979</v>
      </c>
      <c r="J755" s="63" t="s">
        <v>2383</v>
      </c>
      <c r="K755" s="78">
        <v>10</v>
      </c>
      <c r="L755" s="110">
        <v>27</v>
      </c>
      <c r="M755" s="112"/>
      <c r="N755" s="63"/>
    </row>
    <row r="756" spans="1:14" ht="38.25">
      <c r="A756" s="107">
        <v>773</v>
      </c>
      <c r="B756" s="111">
        <v>2633</v>
      </c>
      <c r="C756" s="76" t="s">
        <v>4880</v>
      </c>
      <c r="D756" s="76"/>
      <c r="E756" s="158" t="s">
        <v>1666</v>
      </c>
      <c r="F756" s="164" t="s">
        <v>1980</v>
      </c>
      <c r="G756" s="113" t="str">
        <f t="shared" si="62"/>
        <v>фото</v>
      </c>
      <c r="H756" s="63">
        <f t="shared" si="63"/>
      </c>
      <c r="I756" s="80" t="s">
        <v>1981</v>
      </c>
      <c r="J756" s="63" t="s">
        <v>2387</v>
      </c>
      <c r="K756" s="78">
        <v>10</v>
      </c>
      <c r="L756" s="110">
        <v>34</v>
      </c>
      <c r="M756" s="112"/>
      <c r="N756" s="63"/>
    </row>
    <row r="757" spans="1:14" ht="38.25">
      <c r="A757" s="107">
        <v>765</v>
      </c>
      <c r="B757" s="111">
        <v>16</v>
      </c>
      <c r="C757" s="76" t="s">
        <v>4866</v>
      </c>
      <c r="D757" s="76"/>
      <c r="E757" s="158" t="s">
        <v>1666</v>
      </c>
      <c r="F757" s="164" t="s">
        <v>1982</v>
      </c>
      <c r="G757" s="113" t="str">
        <f t="shared" si="62"/>
        <v>фото</v>
      </c>
      <c r="H757" s="63">
        <f t="shared" si="63"/>
      </c>
      <c r="I757" s="80" t="s">
        <v>1983</v>
      </c>
      <c r="J757" s="63" t="s">
        <v>2383</v>
      </c>
      <c r="K757" s="78">
        <v>10</v>
      </c>
      <c r="L757" s="110">
        <v>41</v>
      </c>
      <c r="M757" s="112"/>
      <c r="N757" s="63"/>
    </row>
    <row r="758" spans="1:14" ht="25.5">
      <c r="A758" s="107">
        <v>766</v>
      </c>
      <c r="B758" s="111">
        <v>2634</v>
      </c>
      <c r="C758" s="76" t="s">
        <v>4867</v>
      </c>
      <c r="D758" s="76"/>
      <c r="E758" s="158" t="s">
        <v>1666</v>
      </c>
      <c r="F758" s="164" t="s">
        <v>1984</v>
      </c>
      <c r="G758" s="113" t="str">
        <f t="shared" si="62"/>
        <v>фото</v>
      </c>
      <c r="H758" s="63">
        <f t="shared" si="63"/>
      </c>
      <c r="I758" s="80" t="s">
        <v>1985</v>
      </c>
      <c r="J758" s="63" t="s">
        <v>2351</v>
      </c>
      <c r="K758" s="78">
        <v>10</v>
      </c>
      <c r="L758" s="110">
        <v>27</v>
      </c>
      <c r="M758" s="112"/>
      <c r="N758" s="63"/>
    </row>
    <row r="759" spans="1:14" ht="51">
      <c r="A759" s="107">
        <v>767</v>
      </c>
      <c r="B759" s="111">
        <v>2093</v>
      </c>
      <c r="C759" s="76" t="s">
        <v>4868</v>
      </c>
      <c r="D759" s="76"/>
      <c r="E759" s="158" t="s">
        <v>1666</v>
      </c>
      <c r="F759" s="164" t="s">
        <v>4869</v>
      </c>
      <c r="G759" s="113" t="str">
        <f t="shared" si="62"/>
        <v>фото</v>
      </c>
      <c r="H759" s="63">
        <f t="shared" si="63"/>
      </c>
      <c r="I759" s="80" t="s">
        <v>4870</v>
      </c>
      <c r="J759" s="63" t="s">
        <v>2383</v>
      </c>
      <c r="K759" s="78">
        <v>10</v>
      </c>
      <c r="L759" s="110">
        <v>45</v>
      </c>
      <c r="M759" s="112"/>
      <c r="N759" s="63" t="s">
        <v>160</v>
      </c>
    </row>
    <row r="760" spans="1:14" ht="25.5">
      <c r="A760" s="107">
        <v>768</v>
      </c>
      <c r="B760" s="111">
        <v>7614</v>
      </c>
      <c r="C760" s="76" t="s">
        <v>4871</v>
      </c>
      <c r="D760" s="76"/>
      <c r="E760" s="158" t="s">
        <v>1666</v>
      </c>
      <c r="F760" s="98" t="s">
        <v>4872</v>
      </c>
      <c r="G760" s="113" t="str">
        <f t="shared" si="62"/>
        <v>фото</v>
      </c>
      <c r="H760" s="63">
        <f t="shared" si="63"/>
      </c>
      <c r="I760" s="80" t="s">
        <v>4873</v>
      </c>
      <c r="J760" s="63" t="s">
        <v>2326</v>
      </c>
      <c r="K760" s="78">
        <v>7</v>
      </c>
      <c r="L760" s="110">
        <v>58</v>
      </c>
      <c r="M760" s="112"/>
      <c r="N760" s="63" t="s">
        <v>2859</v>
      </c>
    </row>
    <row r="761" spans="1:14" ht="25.5">
      <c r="A761" s="107">
        <v>771</v>
      </c>
      <c r="B761" s="111">
        <v>7615</v>
      </c>
      <c r="C761" s="76" t="s">
        <v>4876</v>
      </c>
      <c r="D761" s="76"/>
      <c r="E761" s="158" t="s">
        <v>1666</v>
      </c>
      <c r="F761" s="164" t="s">
        <v>4877</v>
      </c>
      <c r="G761" s="113" t="str">
        <f t="shared" si="62"/>
        <v>фото</v>
      </c>
      <c r="H761" s="63">
        <f t="shared" si="63"/>
      </c>
      <c r="I761" s="80" t="s">
        <v>4878</v>
      </c>
      <c r="J761" s="63" t="s">
        <v>2351</v>
      </c>
      <c r="K761" s="78">
        <v>10</v>
      </c>
      <c r="L761" s="110">
        <v>53</v>
      </c>
      <c r="M761" s="112"/>
      <c r="N761" s="63" t="s">
        <v>2859</v>
      </c>
    </row>
    <row r="762" spans="1:14" ht="25.5">
      <c r="A762" s="107">
        <v>772</v>
      </c>
      <c r="B762" s="111">
        <v>17</v>
      </c>
      <c r="C762" s="76" t="s">
        <v>4879</v>
      </c>
      <c r="D762" s="76"/>
      <c r="E762" s="158" t="s">
        <v>1666</v>
      </c>
      <c r="F762" s="164" t="s">
        <v>1986</v>
      </c>
      <c r="G762" s="113" t="str">
        <f t="shared" si="62"/>
        <v>фото</v>
      </c>
      <c r="H762" s="63">
        <f t="shared" si="63"/>
      </c>
      <c r="I762" s="80" t="s">
        <v>1987</v>
      </c>
      <c r="J762" s="63" t="s">
        <v>2383</v>
      </c>
      <c r="K762" s="78">
        <v>10</v>
      </c>
      <c r="L762" s="110">
        <v>49</v>
      </c>
      <c r="M762" s="112"/>
      <c r="N762" s="63"/>
    </row>
    <row r="763" spans="1:14" ht="38.25">
      <c r="A763" s="107">
        <v>770</v>
      </c>
      <c r="B763" s="111">
        <v>2439</v>
      </c>
      <c r="C763" s="76" t="s">
        <v>4875</v>
      </c>
      <c r="D763" s="76"/>
      <c r="E763" s="158" t="s">
        <v>1666</v>
      </c>
      <c r="F763" s="164" t="s">
        <v>1988</v>
      </c>
      <c r="G763" s="113" t="str">
        <f t="shared" si="62"/>
        <v>фото</v>
      </c>
      <c r="H763" s="63">
        <f t="shared" si="63"/>
      </c>
      <c r="I763" s="80" t="s">
        <v>1989</v>
      </c>
      <c r="J763" s="63" t="s">
        <v>2383</v>
      </c>
      <c r="K763" s="78">
        <v>10</v>
      </c>
      <c r="L763" s="110">
        <v>28</v>
      </c>
      <c r="M763" s="112"/>
      <c r="N763" s="63"/>
    </row>
    <row r="764" spans="1:14" ht="51">
      <c r="A764" s="107">
        <v>774</v>
      </c>
      <c r="B764" s="111">
        <v>7616</v>
      </c>
      <c r="C764" s="76" t="s">
        <v>4881</v>
      </c>
      <c r="D764" s="76"/>
      <c r="E764" s="158" t="s">
        <v>1666</v>
      </c>
      <c r="F764" s="164" t="s">
        <v>4882</v>
      </c>
      <c r="G764" s="113" t="str">
        <f t="shared" si="62"/>
        <v>фото</v>
      </c>
      <c r="H764" s="63">
        <f t="shared" si="63"/>
      </c>
      <c r="I764" s="80" t="s">
        <v>4883</v>
      </c>
      <c r="J764" s="63" t="s">
        <v>2387</v>
      </c>
      <c r="K764" s="78">
        <v>10</v>
      </c>
      <c r="L764" s="110">
        <v>27</v>
      </c>
      <c r="M764" s="112"/>
      <c r="N764" s="63" t="s">
        <v>2859</v>
      </c>
    </row>
    <row r="765" spans="1:14" ht="25.5">
      <c r="A765" s="107">
        <v>776</v>
      </c>
      <c r="B765" s="111">
        <v>2721</v>
      </c>
      <c r="C765" s="76" t="s">
        <v>4887</v>
      </c>
      <c r="D765" s="76"/>
      <c r="E765" s="158" t="s">
        <v>1666</v>
      </c>
      <c r="F765" s="164" t="s">
        <v>1990</v>
      </c>
      <c r="G765" s="113" t="str">
        <f t="shared" si="62"/>
        <v>фото</v>
      </c>
      <c r="H765" s="63">
        <f t="shared" si="63"/>
      </c>
      <c r="I765" s="80" t="s">
        <v>1991</v>
      </c>
      <c r="J765" s="63" t="s">
        <v>2383</v>
      </c>
      <c r="K765" s="78">
        <v>10</v>
      </c>
      <c r="L765" s="110">
        <v>38</v>
      </c>
      <c r="M765" s="112"/>
      <c r="N765" s="63"/>
    </row>
    <row r="766" spans="1:14" ht="38.25">
      <c r="A766" s="107">
        <v>777</v>
      </c>
      <c r="B766" s="111">
        <v>2440</v>
      </c>
      <c r="C766" s="76" t="s">
        <v>4888</v>
      </c>
      <c r="D766" s="76"/>
      <c r="E766" s="158" t="s">
        <v>1666</v>
      </c>
      <c r="F766" s="164" t="s">
        <v>1992</v>
      </c>
      <c r="G766" s="113" t="str">
        <f t="shared" si="62"/>
        <v>фото</v>
      </c>
      <c r="H766" s="63">
        <f t="shared" si="63"/>
      </c>
      <c r="I766" s="80" t="s">
        <v>1993</v>
      </c>
      <c r="J766" s="63" t="s">
        <v>2329</v>
      </c>
      <c r="K766" s="78">
        <v>10</v>
      </c>
      <c r="L766" s="110">
        <v>33</v>
      </c>
      <c r="M766" s="112"/>
      <c r="N766" s="63"/>
    </row>
    <row r="767" spans="1:14" ht="51">
      <c r="A767" s="107">
        <v>781</v>
      </c>
      <c r="B767" s="111">
        <v>1774</v>
      </c>
      <c r="C767" s="76" t="s">
        <v>4894</v>
      </c>
      <c r="D767" s="76"/>
      <c r="E767" s="158" t="s">
        <v>1666</v>
      </c>
      <c r="F767" s="164" t="s">
        <v>1994</v>
      </c>
      <c r="G767" s="113" t="str">
        <f t="shared" si="62"/>
        <v>фото</v>
      </c>
      <c r="H767" s="63">
        <f t="shared" si="63"/>
      </c>
      <c r="I767" s="80" t="s">
        <v>604</v>
      </c>
      <c r="J767" s="63" t="s">
        <v>2383</v>
      </c>
      <c r="K767" s="78">
        <v>5</v>
      </c>
      <c r="L767" s="110">
        <v>94</v>
      </c>
      <c r="M767" s="112"/>
      <c r="N767" s="63" t="s">
        <v>160</v>
      </c>
    </row>
    <row r="768" spans="1:14" ht="38.25">
      <c r="A768" s="107">
        <v>782</v>
      </c>
      <c r="B768" s="111">
        <v>6782</v>
      </c>
      <c r="C768" s="76" t="s">
        <v>4895</v>
      </c>
      <c r="D768" s="76"/>
      <c r="E768" s="158" t="s">
        <v>1666</v>
      </c>
      <c r="F768" s="164" t="s">
        <v>605</v>
      </c>
      <c r="G768" s="113" t="str">
        <f t="shared" si="62"/>
        <v>фото</v>
      </c>
      <c r="H768" s="63">
        <f t="shared" si="63"/>
      </c>
      <c r="I768" s="80" t="s">
        <v>606</v>
      </c>
      <c r="J768" s="63" t="s">
        <v>2383</v>
      </c>
      <c r="K768" s="78">
        <v>5</v>
      </c>
      <c r="L768" s="110">
        <v>128</v>
      </c>
      <c r="M768" s="112"/>
      <c r="N768" s="63" t="s">
        <v>374</v>
      </c>
    </row>
    <row r="769" spans="1:14" ht="25.5">
      <c r="A769" s="107">
        <v>783</v>
      </c>
      <c r="B769" s="111">
        <v>2637</v>
      </c>
      <c r="C769" s="76" t="s">
        <v>4896</v>
      </c>
      <c r="D769" s="76"/>
      <c r="E769" s="158" t="s">
        <v>1666</v>
      </c>
      <c r="F769" s="164" t="s">
        <v>1995</v>
      </c>
      <c r="G769" s="113" t="str">
        <f t="shared" si="62"/>
        <v>фото</v>
      </c>
      <c r="H769" s="63">
        <f t="shared" si="63"/>
      </c>
      <c r="I769" s="80" t="s">
        <v>1996</v>
      </c>
      <c r="J769" s="63" t="s">
        <v>2383</v>
      </c>
      <c r="K769" s="78">
        <v>10</v>
      </c>
      <c r="L769" s="110">
        <v>41</v>
      </c>
      <c r="M769" s="112"/>
      <c r="N769" s="63"/>
    </row>
    <row r="770" spans="1:14" ht="25.5">
      <c r="A770" s="107">
        <v>778</v>
      </c>
      <c r="B770" s="111">
        <v>2638</v>
      </c>
      <c r="C770" s="76" t="s">
        <v>4889</v>
      </c>
      <c r="D770" s="76"/>
      <c r="E770" s="158" t="s">
        <v>1666</v>
      </c>
      <c r="F770" s="98" t="s">
        <v>1997</v>
      </c>
      <c r="G770" s="113" t="str">
        <f t="shared" si="62"/>
        <v>фото</v>
      </c>
      <c r="H770" s="63">
        <f t="shared" si="63"/>
      </c>
      <c r="I770" s="80" t="s">
        <v>1998</v>
      </c>
      <c r="J770" s="63" t="s">
        <v>2326</v>
      </c>
      <c r="K770" s="78">
        <v>10</v>
      </c>
      <c r="L770" s="110">
        <v>39</v>
      </c>
      <c r="M770" s="112"/>
      <c r="N770" s="63"/>
    </row>
    <row r="771" spans="1:14" ht="51">
      <c r="A771" s="107">
        <v>779</v>
      </c>
      <c r="B771" s="111">
        <v>1790</v>
      </c>
      <c r="C771" s="76" t="s">
        <v>4890</v>
      </c>
      <c r="D771" s="76"/>
      <c r="E771" s="158" t="s">
        <v>1666</v>
      </c>
      <c r="F771" s="164" t="s">
        <v>1999</v>
      </c>
      <c r="G771" s="113" t="str">
        <f t="shared" si="62"/>
        <v>фото</v>
      </c>
      <c r="H771" s="63">
        <f t="shared" si="63"/>
      </c>
      <c r="I771" s="85" t="s">
        <v>607</v>
      </c>
      <c r="J771" s="63" t="s">
        <v>2383</v>
      </c>
      <c r="K771" s="78">
        <v>10</v>
      </c>
      <c r="L771" s="110">
        <v>47</v>
      </c>
      <c r="M771" s="112"/>
      <c r="N771" s="63" t="s">
        <v>160</v>
      </c>
    </row>
    <row r="772" spans="1:14" ht="38.25">
      <c r="A772" s="107">
        <v>780</v>
      </c>
      <c r="B772" s="111">
        <v>7618</v>
      </c>
      <c r="C772" s="76" t="s">
        <v>4891</v>
      </c>
      <c r="D772" s="76"/>
      <c r="E772" s="158" t="s">
        <v>1666</v>
      </c>
      <c r="F772" s="49" t="s">
        <v>4892</v>
      </c>
      <c r="G772" s="113" t="str">
        <f t="shared" si="62"/>
        <v>фото</v>
      </c>
      <c r="H772" s="63">
        <f t="shared" si="63"/>
      </c>
      <c r="I772" s="80" t="s">
        <v>4893</v>
      </c>
      <c r="J772" s="63" t="s">
        <v>2351</v>
      </c>
      <c r="K772" s="78">
        <v>5</v>
      </c>
      <c r="L772" s="110">
        <v>81</v>
      </c>
      <c r="M772" s="112"/>
      <c r="N772" s="63" t="s">
        <v>2859</v>
      </c>
    </row>
    <row r="773" spans="1:14" ht="51">
      <c r="A773" s="107">
        <v>794</v>
      </c>
      <c r="B773" s="111">
        <v>1949</v>
      </c>
      <c r="C773" s="76" t="s">
        <v>4910</v>
      </c>
      <c r="D773" s="76"/>
      <c r="E773" s="158" t="s">
        <v>1666</v>
      </c>
      <c r="F773" s="49" t="s">
        <v>2000</v>
      </c>
      <c r="G773" s="113" t="str">
        <f t="shared" si="62"/>
        <v>фото</v>
      </c>
      <c r="H773" s="63">
        <f t="shared" si="63"/>
      </c>
      <c r="I773" s="80" t="s">
        <v>608</v>
      </c>
      <c r="J773" s="63" t="s">
        <v>2326</v>
      </c>
      <c r="K773" s="78">
        <v>10</v>
      </c>
      <c r="L773" s="110">
        <v>46</v>
      </c>
      <c r="M773" s="112"/>
      <c r="N773" s="63" t="s">
        <v>160</v>
      </c>
    </row>
    <row r="774" spans="1:14" ht="51">
      <c r="A774" s="107">
        <v>795</v>
      </c>
      <c r="B774" s="111">
        <v>2135</v>
      </c>
      <c r="C774" s="76" t="s">
        <v>4911</v>
      </c>
      <c r="D774" s="76"/>
      <c r="E774" s="158" t="s">
        <v>1666</v>
      </c>
      <c r="F774" s="164" t="s">
        <v>4912</v>
      </c>
      <c r="G774" s="113" t="str">
        <f aca="true" t="shared" si="64" ref="G774:G810">HYPERLINK("http://www.gardenbulbs.ru/images/summer_CL/Narcissus/"&amp;C774&amp;".jpg","фото")</f>
        <v>фото</v>
      </c>
      <c r="H774" s="63">
        <f aca="true" t="shared" si="65" ref="H774:H810">IF(D774&gt;0,HYPERLINK("http://www.gardenbulbs.ru/images/summer_CL/Narcissus/"&amp;D774&amp;".jpg","фото2"),"")</f>
      </c>
      <c r="I774" s="80" t="s">
        <v>4913</v>
      </c>
      <c r="J774" s="63" t="s">
        <v>2326</v>
      </c>
      <c r="K774" s="78">
        <v>5</v>
      </c>
      <c r="L774" s="110">
        <v>80</v>
      </c>
      <c r="M774" s="112"/>
      <c r="N774" s="63" t="s">
        <v>160</v>
      </c>
    </row>
    <row r="775" spans="1:14" ht="25.5">
      <c r="A775" s="107">
        <v>796</v>
      </c>
      <c r="B775" s="111">
        <v>2434</v>
      </c>
      <c r="C775" s="76" t="s">
        <v>4914</v>
      </c>
      <c r="D775" s="76"/>
      <c r="E775" s="158" t="s">
        <v>1666</v>
      </c>
      <c r="F775" s="49" t="s">
        <v>2001</v>
      </c>
      <c r="G775" s="113" t="str">
        <f t="shared" si="64"/>
        <v>фото</v>
      </c>
      <c r="H775" s="63">
        <f t="shared" si="65"/>
      </c>
      <c r="I775" s="80" t="s">
        <v>2002</v>
      </c>
      <c r="J775" s="63" t="s">
        <v>2329</v>
      </c>
      <c r="K775" s="78">
        <v>10</v>
      </c>
      <c r="L775" s="110">
        <v>38</v>
      </c>
      <c r="M775" s="112"/>
      <c r="N775" s="63"/>
    </row>
    <row r="776" spans="1:14" ht="38.25">
      <c r="A776" s="107">
        <v>790</v>
      </c>
      <c r="B776" s="111">
        <v>2441</v>
      </c>
      <c r="C776" s="76" t="s">
        <v>4906</v>
      </c>
      <c r="D776" s="76"/>
      <c r="E776" s="158" t="s">
        <v>1666</v>
      </c>
      <c r="F776" s="49" t="s">
        <v>2003</v>
      </c>
      <c r="G776" s="113" t="str">
        <f t="shared" si="64"/>
        <v>фото</v>
      </c>
      <c r="H776" s="63">
        <f t="shared" si="65"/>
      </c>
      <c r="I776" s="80" t="s">
        <v>2004</v>
      </c>
      <c r="J776" s="63" t="s">
        <v>2329</v>
      </c>
      <c r="K776" s="78">
        <v>10</v>
      </c>
      <c r="L776" s="110">
        <v>41</v>
      </c>
      <c r="M776" s="112"/>
      <c r="N776" s="63"/>
    </row>
    <row r="777" spans="1:14" ht="51">
      <c r="A777" s="107">
        <v>784</v>
      </c>
      <c r="B777" s="111">
        <v>6783</v>
      </c>
      <c r="C777" s="76" t="s">
        <v>4897</v>
      </c>
      <c r="D777" s="76" t="s">
        <v>4898</v>
      </c>
      <c r="E777" s="158" t="s">
        <v>1666</v>
      </c>
      <c r="F777" s="164" t="s">
        <v>609</v>
      </c>
      <c r="G777" s="113" t="str">
        <f t="shared" si="64"/>
        <v>фото</v>
      </c>
      <c r="H777" s="63" t="str">
        <f t="shared" si="65"/>
        <v>фото2</v>
      </c>
      <c r="I777" s="80" t="s">
        <v>4899</v>
      </c>
      <c r="J777" s="63" t="s">
        <v>2351</v>
      </c>
      <c r="K777" s="78">
        <v>10</v>
      </c>
      <c r="L777" s="110">
        <v>42</v>
      </c>
      <c r="M777" s="112"/>
      <c r="N777" s="63" t="s">
        <v>374</v>
      </c>
    </row>
    <row r="778" spans="1:14" ht="25.5">
      <c r="A778" s="107">
        <v>786</v>
      </c>
      <c r="B778" s="111">
        <v>2639</v>
      </c>
      <c r="C778" s="76" t="s">
        <v>4901</v>
      </c>
      <c r="D778" s="76"/>
      <c r="E778" s="158" t="s">
        <v>1666</v>
      </c>
      <c r="F778" s="164" t="s">
        <v>2005</v>
      </c>
      <c r="G778" s="113" t="str">
        <f t="shared" si="64"/>
        <v>фото</v>
      </c>
      <c r="H778" s="63">
        <f t="shared" si="65"/>
      </c>
      <c r="I778" s="80" t="s">
        <v>2006</v>
      </c>
      <c r="J778" s="63" t="s">
        <v>2383</v>
      </c>
      <c r="K778" s="78">
        <v>10</v>
      </c>
      <c r="L778" s="110">
        <v>42</v>
      </c>
      <c r="M778" s="112"/>
      <c r="N778" s="63"/>
    </row>
    <row r="779" spans="1:14" ht="38.25">
      <c r="A779" s="107">
        <v>787</v>
      </c>
      <c r="B779" s="111">
        <v>952</v>
      </c>
      <c r="C779" s="76" t="s">
        <v>4902</v>
      </c>
      <c r="D779" s="76"/>
      <c r="E779" s="158" t="s">
        <v>1666</v>
      </c>
      <c r="F779" s="49" t="s">
        <v>2007</v>
      </c>
      <c r="G779" s="113" t="str">
        <f t="shared" si="64"/>
        <v>фото</v>
      </c>
      <c r="H779" s="63">
        <f t="shared" si="65"/>
      </c>
      <c r="I779" s="80" t="s">
        <v>2008</v>
      </c>
      <c r="J779" s="63" t="s">
        <v>2351</v>
      </c>
      <c r="K779" s="78">
        <v>10</v>
      </c>
      <c r="L779" s="110">
        <v>27</v>
      </c>
      <c r="M779" s="112"/>
      <c r="N779" s="63"/>
    </row>
    <row r="780" spans="1:14" ht="25.5">
      <c r="A780" s="107">
        <v>788</v>
      </c>
      <c r="B780" s="111">
        <v>2640</v>
      </c>
      <c r="C780" s="76" t="s">
        <v>4903</v>
      </c>
      <c r="D780" s="76"/>
      <c r="E780" s="158" t="s">
        <v>1666</v>
      </c>
      <c r="F780" s="49" t="s">
        <v>2009</v>
      </c>
      <c r="G780" s="113" t="str">
        <f t="shared" si="64"/>
        <v>фото</v>
      </c>
      <c r="H780" s="63">
        <f t="shared" si="65"/>
      </c>
      <c r="I780" s="80" t="s">
        <v>2010</v>
      </c>
      <c r="J780" s="63" t="s">
        <v>2351</v>
      </c>
      <c r="K780" s="78">
        <v>10</v>
      </c>
      <c r="L780" s="110">
        <v>26</v>
      </c>
      <c r="M780" s="112"/>
      <c r="N780" s="63"/>
    </row>
    <row r="781" spans="1:14" ht="38.25">
      <c r="A781" s="107">
        <v>789</v>
      </c>
      <c r="B781" s="111">
        <v>6784</v>
      </c>
      <c r="C781" s="76" t="s">
        <v>4904</v>
      </c>
      <c r="D781" s="76"/>
      <c r="E781" s="158" t="s">
        <v>1666</v>
      </c>
      <c r="F781" s="49" t="s">
        <v>610</v>
      </c>
      <c r="G781" s="113" t="str">
        <f t="shared" si="64"/>
        <v>фото</v>
      </c>
      <c r="H781" s="63">
        <f t="shared" si="65"/>
      </c>
      <c r="I781" s="80" t="s">
        <v>4905</v>
      </c>
      <c r="J781" s="63" t="s">
        <v>2351</v>
      </c>
      <c r="K781" s="78">
        <v>7</v>
      </c>
      <c r="L781" s="110">
        <v>83</v>
      </c>
      <c r="M781" s="112"/>
      <c r="N781" s="63" t="s">
        <v>374</v>
      </c>
    </row>
    <row r="782" spans="1:14" ht="38.25">
      <c r="A782" s="107">
        <v>791</v>
      </c>
      <c r="B782" s="111">
        <v>2641</v>
      </c>
      <c r="C782" s="76" t="s">
        <v>4907</v>
      </c>
      <c r="D782" s="76"/>
      <c r="E782" s="158" t="s">
        <v>1666</v>
      </c>
      <c r="F782" s="98" t="s">
        <v>2011</v>
      </c>
      <c r="G782" s="113" t="str">
        <f t="shared" si="64"/>
        <v>фото</v>
      </c>
      <c r="H782" s="63">
        <f t="shared" si="65"/>
      </c>
      <c r="I782" s="80" t="s">
        <v>2012</v>
      </c>
      <c r="J782" s="63" t="s">
        <v>2383</v>
      </c>
      <c r="K782" s="78">
        <v>10</v>
      </c>
      <c r="L782" s="110">
        <v>38</v>
      </c>
      <c r="M782" s="112"/>
      <c r="N782" s="63"/>
    </row>
    <row r="783" spans="1:14" ht="38.25">
      <c r="A783" s="107">
        <v>792</v>
      </c>
      <c r="B783" s="111">
        <v>2642</v>
      </c>
      <c r="C783" s="76" t="s">
        <v>4908</v>
      </c>
      <c r="D783" s="76"/>
      <c r="E783" s="158" t="s">
        <v>1666</v>
      </c>
      <c r="F783" s="164" t="s">
        <v>2013</v>
      </c>
      <c r="G783" s="113" t="str">
        <f t="shared" si="64"/>
        <v>фото</v>
      </c>
      <c r="H783" s="63">
        <f t="shared" si="65"/>
      </c>
      <c r="I783" s="80" t="s">
        <v>2014</v>
      </c>
      <c r="J783" s="63" t="s">
        <v>2326</v>
      </c>
      <c r="K783" s="78">
        <v>10</v>
      </c>
      <c r="L783" s="110">
        <v>47</v>
      </c>
      <c r="M783" s="112"/>
      <c r="N783" s="63"/>
    </row>
    <row r="784" spans="1:14" ht="25.5">
      <c r="A784" s="107">
        <v>793</v>
      </c>
      <c r="B784" s="111">
        <v>889</v>
      </c>
      <c r="C784" s="76" t="s">
        <v>4909</v>
      </c>
      <c r="D784" s="76"/>
      <c r="E784" s="158" t="s">
        <v>1666</v>
      </c>
      <c r="F784" s="98" t="s">
        <v>2015</v>
      </c>
      <c r="G784" s="113" t="str">
        <f t="shared" si="64"/>
        <v>фото</v>
      </c>
      <c r="H784" s="63">
        <f t="shared" si="65"/>
      </c>
      <c r="I784" s="80" t="s">
        <v>2016</v>
      </c>
      <c r="J784" s="63" t="s">
        <v>2383</v>
      </c>
      <c r="K784" s="78">
        <v>10</v>
      </c>
      <c r="L784" s="110">
        <v>32</v>
      </c>
      <c r="M784" s="112"/>
      <c r="N784" s="63"/>
    </row>
    <row r="785" spans="1:14" ht="25.5">
      <c r="A785" s="107">
        <v>797</v>
      </c>
      <c r="B785" s="111">
        <v>3297</v>
      </c>
      <c r="C785" s="76" t="s">
        <v>4915</v>
      </c>
      <c r="D785" s="76"/>
      <c r="E785" s="158" t="s">
        <v>1666</v>
      </c>
      <c r="F785" s="49" t="s">
        <v>2017</v>
      </c>
      <c r="G785" s="113" t="str">
        <f t="shared" si="64"/>
        <v>фото</v>
      </c>
      <c r="H785" s="63">
        <f t="shared" si="65"/>
      </c>
      <c r="I785" s="80" t="s">
        <v>2018</v>
      </c>
      <c r="J785" s="63" t="s">
        <v>2326</v>
      </c>
      <c r="K785" s="78">
        <v>5</v>
      </c>
      <c r="L785" s="110">
        <v>75</v>
      </c>
      <c r="M785" s="112"/>
      <c r="N785" s="63"/>
    </row>
    <row r="786" spans="1:14" ht="15.75">
      <c r="A786" s="107">
        <v>798</v>
      </c>
      <c r="B786" s="111">
        <v>6785</v>
      </c>
      <c r="C786" s="76" t="s">
        <v>4916</v>
      </c>
      <c r="D786" s="76"/>
      <c r="E786" s="158" t="s">
        <v>1666</v>
      </c>
      <c r="F786" s="49" t="s">
        <v>611</v>
      </c>
      <c r="G786" s="113" t="str">
        <f t="shared" si="64"/>
        <v>фото</v>
      </c>
      <c r="H786" s="63">
        <f t="shared" si="65"/>
      </c>
      <c r="I786" s="80" t="s">
        <v>612</v>
      </c>
      <c r="J786" s="63" t="s">
        <v>2326</v>
      </c>
      <c r="K786" s="78">
        <v>10</v>
      </c>
      <c r="L786" s="110">
        <v>54</v>
      </c>
      <c r="M786" s="112"/>
      <c r="N786" s="63" t="s">
        <v>374</v>
      </c>
    </row>
    <row r="787" spans="1:14" ht="63.75">
      <c r="A787" s="107">
        <v>799</v>
      </c>
      <c r="B787" s="111">
        <v>3298</v>
      </c>
      <c r="C787" s="76" t="s">
        <v>4917</v>
      </c>
      <c r="D787" s="76"/>
      <c r="E787" s="158" t="s">
        <v>1666</v>
      </c>
      <c r="F787" s="49" t="s">
        <v>2019</v>
      </c>
      <c r="G787" s="113" t="str">
        <f t="shared" si="64"/>
        <v>фото</v>
      </c>
      <c r="H787" s="63">
        <f t="shared" si="65"/>
      </c>
      <c r="I787" s="80" t="s">
        <v>2020</v>
      </c>
      <c r="J787" s="63" t="s">
        <v>2351</v>
      </c>
      <c r="K787" s="78">
        <v>10</v>
      </c>
      <c r="L787" s="110">
        <v>52</v>
      </c>
      <c r="M787" s="112"/>
      <c r="N787" s="63"/>
    </row>
    <row r="788" spans="1:14" ht="38.25">
      <c r="A788" s="107">
        <v>800</v>
      </c>
      <c r="B788" s="111">
        <v>2448</v>
      </c>
      <c r="C788" s="76" t="s">
        <v>4918</v>
      </c>
      <c r="D788" s="76"/>
      <c r="E788" s="158" t="s">
        <v>1666</v>
      </c>
      <c r="F788" s="98" t="s">
        <v>2021</v>
      </c>
      <c r="G788" s="113" t="str">
        <f t="shared" si="64"/>
        <v>фото</v>
      </c>
      <c r="H788" s="63">
        <f t="shared" si="65"/>
      </c>
      <c r="I788" s="80" t="s">
        <v>2022</v>
      </c>
      <c r="J788" s="63" t="s">
        <v>2387</v>
      </c>
      <c r="K788" s="78">
        <v>10</v>
      </c>
      <c r="L788" s="110">
        <v>54</v>
      </c>
      <c r="M788" s="112"/>
      <c r="N788" s="63"/>
    </row>
    <row r="789" spans="1:14" ht="38.25">
      <c r="A789" s="107">
        <v>802</v>
      </c>
      <c r="B789" s="111">
        <v>7619</v>
      </c>
      <c r="C789" s="76" t="s">
        <v>4920</v>
      </c>
      <c r="D789" s="76"/>
      <c r="E789" s="158" t="s">
        <v>1666</v>
      </c>
      <c r="F789" s="49" t="s">
        <v>4921</v>
      </c>
      <c r="G789" s="113" t="str">
        <f t="shared" si="64"/>
        <v>фото</v>
      </c>
      <c r="H789" s="63">
        <f t="shared" si="65"/>
      </c>
      <c r="I789" s="80" t="s">
        <v>4922</v>
      </c>
      <c r="J789" s="63" t="s">
        <v>2326</v>
      </c>
      <c r="K789" s="78">
        <v>5</v>
      </c>
      <c r="L789" s="110">
        <v>92</v>
      </c>
      <c r="M789" s="112"/>
      <c r="N789" s="63" t="s">
        <v>2859</v>
      </c>
    </row>
    <row r="790" spans="1:14" ht="25.5">
      <c r="A790" s="107">
        <v>801</v>
      </c>
      <c r="B790" s="111">
        <v>2443</v>
      </c>
      <c r="C790" s="76" t="s">
        <v>4919</v>
      </c>
      <c r="D790" s="76"/>
      <c r="E790" s="158" t="s">
        <v>1666</v>
      </c>
      <c r="F790" s="49" t="s">
        <v>2023</v>
      </c>
      <c r="G790" s="113" t="str">
        <f t="shared" si="64"/>
        <v>фото</v>
      </c>
      <c r="H790" s="63">
        <f t="shared" si="65"/>
      </c>
      <c r="I790" s="80" t="s">
        <v>613</v>
      </c>
      <c r="J790" s="63" t="s">
        <v>2326</v>
      </c>
      <c r="K790" s="78">
        <v>10</v>
      </c>
      <c r="L790" s="110">
        <v>38</v>
      </c>
      <c r="M790" s="112"/>
      <c r="N790" s="63"/>
    </row>
    <row r="791" spans="1:14" ht="25.5">
      <c r="A791" s="107">
        <v>803</v>
      </c>
      <c r="B791" s="111">
        <v>6786</v>
      </c>
      <c r="C791" s="76" t="s">
        <v>4923</v>
      </c>
      <c r="D791" s="76"/>
      <c r="E791" s="158" t="s">
        <v>1666</v>
      </c>
      <c r="F791" s="49" t="s">
        <v>614</v>
      </c>
      <c r="G791" s="113" t="str">
        <f t="shared" si="64"/>
        <v>фото</v>
      </c>
      <c r="H791" s="63">
        <f t="shared" si="65"/>
      </c>
      <c r="I791" s="80" t="s">
        <v>615</v>
      </c>
      <c r="J791" s="63" t="s">
        <v>2326</v>
      </c>
      <c r="K791" s="78">
        <v>10</v>
      </c>
      <c r="L791" s="110">
        <v>49</v>
      </c>
      <c r="M791" s="112"/>
      <c r="N791" s="63" t="s">
        <v>374</v>
      </c>
    </row>
    <row r="792" spans="1:14" ht="25.5">
      <c r="A792" s="107">
        <v>806</v>
      </c>
      <c r="B792" s="111">
        <v>6787</v>
      </c>
      <c r="C792" s="76" t="s">
        <v>4926</v>
      </c>
      <c r="D792" s="76"/>
      <c r="E792" s="158" t="s">
        <v>1666</v>
      </c>
      <c r="F792" s="49" t="s">
        <v>616</v>
      </c>
      <c r="G792" s="113" t="str">
        <f t="shared" si="64"/>
        <v>фото</v>
      </c>
      <c r="H792" s="63">
        <f t="shared" si="65"/>
      </c>
      <c r="I792" s="80" t="s">
        <v>617</v>
      </c>
      <c r="J792" s="63" t="s">
        <v>2351</v>
      </c>
      <c r="K792" s="78">
        <v>10</v>
      </c>
      <c r="L792" s="110">
        <v>42</v>
      </c>
      <c r="M792" s="112"/>
      <c r="N792" s="63" t="s">
        <v>374</v>
      </c>
    </row>
    <row r="793" spans="1:14" ht="25.5">
      <c r="A793" s="107">
        <v>741</v>
      </c>
      <c r="B793" s="111">
        <v>2445</v>
      </c>
      <c r="C793" s="76" t="s">
        <v>4828</v>
      </c>
      <c r="D793" s="76"/>
      <c r="E793" s="158" t="s">
        <v>1666</v>
      </c>
      <c r="F793" s="49" t="s">
        <v>2026</v>
      </c>
      <c r="G793" s="113" t="str">
        <f t="shared" si="64"/>
        <v>фото</v>
      </c>
      <c r="H793" s="63">
        <f t="shared" si="65"/>
      </c>
      <c r="I793" s="80" t="s">
        <v>618</v>
      </c>
      <c r="J793" s="63" t="s">
        <v>2336</v>
      </c>
      <c r="K793" s="78">
        <v>10</v>
      </c>
      <c r="L793" s="110">
        <v>67</v>
      </c>
      <c r="M793" s="112"/>
      <c r="N793" s="63"/>
    </row>
    <row r="794" spans="1:14" ht="25.5">
      <c r="A794" s="107">
        <v>742</v>
      </c>
      <c r="B794" s="111">
        <v>6775</v>
      </c>
      <c r="C794" s="76" t="s">
        <v>4829</v>
      </c>
      <c r="D794" s="76"/>
      <c r="E794" s="158" t="s">
        <v>1666</v>
      </c>
      <c r="F794" s="49" t="s">
        <v>619</v>
      </c>
      <c r="G794" s="113" t="str">
        <f t="shared" si="64"/>
        <v>фото</v>
      </c>
      <c r="H794" s="63">
        <f t="shared" si="65"/>
      </c>
      <c r="I794" s="80" t="s">
        <v>620</v>
      </c>
      <c r="J794" s="63" t="s">
        <v>2326</v>
      </c>
      <c r="K794" s="78">
        <v>7</v>
      </c>
      <c r="L794" s="110">
        <v>71</v>
      </c>
      <c r="M794" s="112"/>
      <c r="N794" s="63" t="s">
        <v>374</v>
      </c>
    </row>
    <row r="795" spans="1:14" ht="38.25">
      <c r="A795" s="107">
        <v>769</v>
      </c>
      <c r="B795" s="111">
        <v>2636</v>
      </c>
      <c r="C795" s="76" t="s">
        <v>4874</v>
      </c>
      <c r="D795" s="76"/>
      <c r="E795" s="158" t="s">
        <v>1666</v>
      </c>
      <c r="F795" s="49" t="s">
        <v>2024</v>
      </c>
      <c r="G795" s="113" t="str">
        <f t="shared" si="64"/>
        <v>фото</v>
      </c>
      <c r="H795" s="63">
        <f t="shared" si="65"/>
      </c>
      <c r="I795" s="80" t="s">
        <v>2025</v>
      </c>
      <c r="J795" s="63" t="s">
        <v>2351</v>
      </c>
      <c r="K795" s="78">
        <v>10</v>
      </c>
      <c r="L795" s="110">
        <v>31</v>
      </c>
      <c r="M795" s="112"/>
      <c r="N795" s="63"/>
    </row>
    <row r="796" spans="1:14" ht="63.75">
      <c r="A796" s="107">
        <v>775</v>
      </c>
      <c r="B796" s="111">
        <v>7617</v>
      </c>
      <c r="C796" s="76" t="s">
        <v>4884</v>
      </c>
      <c r="D796" s="76"/>
      <c r="E796" s="158" t="s">
        <v>1666</v>
      </c>
      <c r="F796" s="49" t="s">
        <v>4885</v>
      </c>
      <c r="G796" s="113" t="str">
        <f t="shared" si="64"/>
        <v>фото</v>
      </c>
      <c r="H796" s="63">
        <f t="shared" si="65"/>
      </c>
      <c r="I796" s="80" t="s">
        <v>4886</v>
      </c>
      <c r="J796" s="63" t="s">
        <v>2326</v>
      </c>
      <c r="K796" s="78">
        <v>10</v>
      </c>
      <c r="L796" s="110">
        <v>54</v>
      </c>
      <c r="M796" s="112"/>
      <c r="N796" s="63" t="s">
        <v>2859</v>
      </c>
    </row>
    <row r="797" spans="1:14" ht="25.5">
      <c r="A797" s="107">
        <v>743</v>
      </c>
      <c r="B797" s="111">
        <v>6777</v>
      </c>
      <c r="C797" s="76" t="s">
        <v>4830</v>
      </c>
      <c r="D797" s="76"/>
      <c r="E797" s="158" t="s">
        <v>1666</v>
      </c>
      <c r="F797" s="164" t="s">
        <v>621</v>
      </c>
      <c r="G797" s="113" t="str">
        <f t="shared" si="64"/>
        <v>фото</v>
      </c>
      <c r="H797" s="63">
        <f t="shared" si="65"/>
      </c>
      <c r="I797" s="80" t="s">
        <v>622</v>
      </c>
      <c r="J797" s="63" t="s">
        <v>2326</v>
      </c>
      <c r="K797" s="78">
        <v>10</v>
      </c>
      <c r="L797" s="110">
        <v>33</v>
      </c>
      <c r="M797" s="112"/>
      <c r="N797" s="63" t="s">
        <v>374</v>
      </c>
    </row>
    <row r="798" spans="1:14" ht="38.25">
      <c r="A798" s="107">
        <v>744</v>
      </c>
      <c r="B798" s="111">
        <v>2956</v>
      </c>
      <c r="C798" s="76" t="s">
        <v>4831</v>
      </c>
      <c r="D798" s="76"/>
      <c r="E798" s="158" t="s">
        <v>1666</v>
      </c>
      <c r="F798" s="164" t="s">
        <v>2027</v>
      </c>
      <c r="G798" s="113" t="str">
        <f t="shared" si="64"/>
        <v>фото</v>
      </c>
      <c r="H798" s="63">
        <f t="shared" si="65"/>
      </c>
      <c r="I798" s="80" t="s">
        <v>2028</v>
      </c>
      <c r="J798" s="63" t="s">
        <v>2326</v>
      </c>
      <c r="K798" s="78">
        <v>10</v>
      </c>
      <c r="L798" s="110">
        <v>32</v>
      </c>
      <c r="M798" s="112"/>
      <c r="N798" s="63"/>
    </row>
    <row r="799" spans="1:14" ht="25.5">
      <c r="A799" s="107">
        <v>745</v>
      </c>
      <c r="B799" s="111">
        <v>7608</v>
      </c>
      <c r="C799" s="76" t="s">
        <v>4832</v>
      </c>
      <c r="D799" s="76"/>
      <c r="E799" s="158" t="s">
        <v>1666</v>
      </c>
      <c r="F799" s="164" t="s">
        <v>4833</v>
      </c>
      <c r="G799" s="113" t="str">
        <f t="shared" si="64"/>
        <v>фото</v>
      </c>
      <c r="H799" s="63">
        <f t="shared" si="65"/>
      </c>
      <c r="I799" s="80" t="s">
        <v>4834</v>
      </c>
      <c r="J799" s="63" t="s">
        <v>2326</v>
      </c>
      <c r="K799" s="78">
        <v>10</v>
      </c>
      <c r="L799" s="110">
        <v>33</v>
      </c>
      <c r="M799" s="112"/>
      <c r="N799" s="63" t="s">
        <v>2859</v>
      </c>
    </row>
    <row r="800" spans="1:14" ht="51">
      <c r="A800" s="107">
        <v>726</v>
      </c>
      <c r="B800" s="111">
        <v>3304</v>
      </c>
      <c r="C800" s="76" t="s">
        <v>4805</v>
      </c>
      <c r="D800" s="76"/>
      <c r="E800" s="158" t="s">
        <v>1666</v>
      </c>
      <c r="F800" s="164" t="s">
        <v>2029</v>
      </c>
      <c r="G800" s="113" t="str">
        <f t="shared" si="64"/>
        <v>фото</v>
      </c>
      <c r="H800" s="63">
        <f t="shared" si="65"/>
      </c>
      <c r="I800" s="80" t="s">
        <v>2030</v>
      </c>
      <c r="J800" s="63" t="s">
        <v>2383</v>
      </c>
      <c r="K800" s="78">
        <v>10</v>
      </c>
      <c r="L800" s="110">
        <v>37</v>
      </c>
      <c r="M800" s="112"/>
      <c r="N800" s="63"/>
    </row>
    <row r="801" spans="1:14" ht="25.5">
      <c r="A801" s="107">
        <v>721</v>
      </c>
      <c r="B801" s="111">
        <v>6771</v>
      </c>
      <c r="C801" s="76" t="s">
        <v>4798</v>
      </c>
      <c r="D801" s="76"/>
      <c r="E801" s="158" t="s">
        <v>1666</v>
      </c>
      <c r="F801" s="49" t="s">
        <v>623</v>
      </c>
      <c r="G801" s="113" t="str">
        <f t="shared" si="64"/>
        <v>фото</v>
      </c>
      <c r="H801" s="63">
        <f t="shared" si="65"/>
      </c>
      <c r="I801" s="80" t="s">
        <v>624</v>
      </c>
      <c r="J801" s="63" t="s">
        <v>2326</v>
      </c>
      <c r="K801" s="78">
        <v>10</v>
      </c>
      <c r="L801" s="110">
        <v>56</v>
      </c>
      <c r="M801" s="112"/>
      <c r="N801" s="63" t="s">
        <v>374</v>
      </c>
    </row>
    <row r="802" spans="1:14" ht="25.5">
      <c r="A802" s="107">
        <v>725</v>
      </c>
      <c r="B802" s="111">
        <v>2723</v>
      </c>
      <c r="C802" s="76" t="s">
        <v>4804</v>
      </c>
      <c r="D802" s="76"/>
      <c r="E802" s="158" t="s">
        <v>1666</v>
      </c>
      <c r="F802" s="164" t="s">
        <v>2031</v>
      </c>
      <c r="G802" s="113" t="str">
        <f t="shared" si="64"/>
        <v>фото</v>
      </c>
      <c r="H802" s="63">
        <f t="shared" si="65"/>
      </c>
      <c r="I802" s="80" t="s">
        <v>625</v>
      </c>
      <c r="J802" s="63" t="s">
        <v>2387</v>
      </c>
      <c r="K802" s="78">
        <v>10</v>
      </c>
      <c r="L802" s="110">
        <v>31</v>
      </c>
      <c r="M802" s="112"/>
      <c r="N802" s="63"/>
    </row>
    <row r="803" spans="1:14" ht="38.25">
      <c r="A803" s="107">
        <v>722</v>
      </c>
      <c r="B803" s="111">
        <v>2447</v>
      </c>
      <c r="C803" s="76" t="s">
        <v>4799</v>
      </c>
      <c r="D803" s="76"/>
      <c r="E803" s="158" t="s">
        <v>1666</v>
      </c>
      <c r="F803" s="164" t="s">
        <v>2032</v>
      </c>
      <c r="G803" s="113" t="str">
        <f t="shared" si="64"/>
        <v>фото</v>
      </c>
      <c r="H803" s="63">
        <f t="shared" si="65"/>
      </c>
      <c r="I803" s="80" t="s">
        <v>626</v>
      </c>
      <c r="J803" s="63" t="s">
        <v>2326</v>
      </c>
      <c r="K803" s="78">
        <v>10</v>
      </c>
      <c r="L803" s="110">
        <v>35</v>
      </c>
      <c r="M803" s="112"/>
      <c r="N803" s="63"/>
    </row>
    <row r="804" spans="1:14" ht="25.5">
      <c r="A804" s="107">
        <v>723</v>
      </c>
      <c r="B804" s="111">
        <v>2435</v>
      </c>
      <c r="C804" s="76" t="s">
        <v>4800</v>
      </c>
      <c r="D804" s="76"/>
      <c r="E804" s="158" t="s">
        <v>1666</v>
      </c>
      <c r="F804" s="49" t="s">
        <v>2033</v>
      </c>
      <c r="G804" s="113" t="str">
        <f t="shared" si="64"/>
        <v>фото</v>
      </c>
      <c r="H804" s="63">
        <f t="shared" si="65"/>
      </c>
      <c r="I804" s="80" t="s">
        <v>2034</v>
      </c>
      <c r="J804" s="63" t="s">
        <v>2351</v>
      </c>
      <c r="K804" s="78">
        <v>10</v>
      </c>
      <c r="L804" s="110">
        <v>30</v>
      </c>
      <c r="M804" s="112"/>
      <c r="N804" s="63"/>
    </row>
    <row r="805" spans="1:14" ht="38.25">
      <c r="A805" s="107">
        <v>724</v>
      </c>
      <c r="B805" s="111">
        <v>7604</v>
      </c>
      <c r="C805" s="76" t="s">
        <v>4801</v>
      </c>
      <c r="D805" s="76"/>
      <c r="E805" s="158" t="s">
        <v>1666</v>
      </c>
      <c r="F805" s="164" t="s">
        <v>4802</v>
      </c>
      <c r="G805" s="113" t="str">
        <f t="shared" si="64"/>
        <v>фото</v>
      </c>
      <c r="H805" s="63">
        <f t="shared" si="65"/>
      </c>
      <c r="I805" s="80" t="s">
        <v>4803</v>
      </c>
      <c r="J805" s="63" t="s">
        <v>2383</v>
      </c>
      <c r="K805" s="78">
        <v>7</v>
      </c>
      <c r="L805" s="110">
        <v>66</v>
      </c>
      <c r="M805" s="112"/>
      <c r="N805" s="63" t="s">
        <v>2859</v>
      </c>
    </row>
    <row r="806" spans="1:14" ht="51">
      <c r="A806" s="107">
        <v>785</v>
      </c>
      <c r="B806" s="111">
        <v>1307</v>
      </c>
      <c r="C806" s="76" t="s">
        <v>4900</v>
      </c>
      <c r="D806" s="76"/>
      <c r="E806" s="158" t="s">
        <v>1666</v>
      </c>
      <c r="F806" s="49" t="s">
        <v>2035</v>
      </c>
      <c r="G806" s="113" t="str">
        <f t="shared" si="64"/>
        <v>фото</v>
      </c>
      <c r="H806" s="63">
        <f t="shared" si="65"/>
      </c>
      <c r="I806" s="80" t="s">
        <v>627</v>
      </c>
      <c r="J806" s="63" t="s">
        <v>2383</v>
      </c>
      <c r="K806" s="78">
        <v>3</v>
      </c>
      <c r="L806" s="110">
        <v>95</v>
      </c>
      <c r="M806" s="112"/>
      <c r="N806" s="63" t="s">
        <v>160</v>
      </c>
    </row>
    <row r="807" spans="1:14" ht="38.25">
      <c r="A807" s="107">
        <v>740</v>
      </c>
      <c r="B807" s="111">
        <v>7607</v>
      </c>
      <c r="C807" s="76" t="s">
        <v>4825</v>
      </c>
      <c r="D807" s="76"/>
      <c r="E807" s="158" t="s">
        <v>1666</v>
      </c>
      <c r="F807" s="164" t="s">
        <v>4826</v>
      </c>
      <c r="G807" s="113" t="str">
        <f t="shared" si="64"/>
        <v>фото</v>
      </c>
      <c r="H807" s="63">
        <f t="shared" si="65"/>
      </c>
      <c r="I807" s="80" t="s">
        <v>4827</v>
      </c>
      <c r="J807" s="63" t="s">
        <v>2326</v>
      </c>
      <c r="K807" s="78">
        <v>7</v>
      </c>
      <c r="L807" s="110">
        <v>72</v>
      </c>
      <c r="M807" s="112"/>
      <c r="N807" s="63" t="s">
        <v>2859</v>
      </c>
    </row>
    <row r="808" spans="1:14" ht="38.25">
      <c r="A808" s="107">
        <v>739</v>
      </c>
      <c r="B808" s="111">
        <v>2724</v>
      </c>
      <c r="C808" s="76" t="s">
        <v>4824</v>
      </c>
      <c r="D808" s="76"/>
      <c r="E808" s="158" t="s">
        <v>1666</v>
      </c>
      <c r="F808" s="164" t="s">
        <v>2036</v>
      </c>
      <c r="G808" s="113" t="str">
        <f t="shared" si="64"/>
        <v>фото</v>
      </c>
      <c r="H808" s="63">
        <f t="shared" si="65"/>
      </c>
      <c r="I808" s="80" t="s">
        <v>628</v>
      </c>
      <c r="J808" s="63" t="s">
        <v>2329</v>
      </c>
      <c r="K808" s="78">
        <v>7</v>
      </c>
      <c r="L808" s="110">
        <v>71</v>
      </c>
      <c r="M808" s="112"/>
      <c r="N808" s="63"/>
    </row>
    <row r="809" spans="1:14" ht="25.5">
      <c r="A809" s="107">
        <v>807</v>
      </c>
      <c r="B809" s="111">
        <v>6788</v>
      </c>
      <c r="C809" s="76" t="s">
        <v>4927</v>
      </c>
      <c r="D809" s="76"/>
      <c r="E809" s="158" t="s">
        <v>1666</v>
      </c>
      <c r="F809" s="49" t="s">
        <v>629</v>
      </c>
      <c r="G809" s="113" t="str">
        <f t="shared" si="64"/>
        <v>фото</v>
      </c>
      <c r="H809" s="63">
        <f t="shared" si="65"/>
      </c>
      <c r="I809" s="80" t="s">
        <v>630</v>
      </c>
      <c r="J809" s="63" t="s">
        <v>2383</v>
      </c>
      <c r="K809" s="78">
        <v>10</v>
      </c>
      <c r="L809" s="110">
        <v>38</v>
      </c>
      <c r="M809" s="112"/>
      <c r="N809" s="63" t="s">
        <v>374</v>
      </c>
    </row>
    <row r="810" spans="1:14" ht="25.5">
      <c r="A810" s="107">
        <v>752</v>
      </c>
      <c r="B810" s="111">
        <v>18</v>
      </c>
      <c r="C810" s="76" t="s">
        <v>4844</v>
      </c>
      <c r="D810" s="76"/>
      <c r="E810" s="158" t="s">
        <v>1666</v>
      </c>
      <c r="F810" s="49" t="s">
        <v>2037</v>
      </c>
      <c r="G810" s="113" t="str">
        <f t="shared" si="64"/>
        <v>фото</v>
      </c>
      <c r="H810" s="63">
        <f t="shared" si="65"/>
      </c>
      <c r="I810" s="80" t="s">
        <v>631</v>
      </c>
      <c r="J810" s="63" t="s">
        <v>2326</v>
      </c>
      <c r="K810" s="78">
        <v>10</v>
      </c>
      <c r="L810" s="110">
        <v>41</v>
      </c>
      <c r="M810" s="112"/>
      <c r="N810" s="63"/>
    </row>
    <row r="811" spans="1:14" ht="12.75">
      <c r="A811" s="107">
        <v>808</v>
      </c>
      <c r="B811" s="72"/>
      <c r="C811" s="72"/>
      <c r="D811" s="72"/>
      <c r="E811" s="114" t="s">
        <v>2038</v>
      </c>
      <c r="F811" s="95"/>
      <c r="G811" s="74"/>
      <c r="H811" s="74"/>
      <c r="I811" s="157"/>
      <c r="J811" s="74"/>
      <c r="K811" s="97"/>
      <c r="L811" s="97" t="e">
        <v>#DIV/0!</v>
      </c>
      <c r="M811" s="97"/>
      <c r="N811" s="97"/>
    </row>
    <row r="812" spans="1:14" ht="15.75">
      <c r="A812" s="107">
        <v>809</v>
      </c>
      <c r="B812" s="111">
        <v>2419</v>
      </c>
      <c r="C812" s="76" t="s">
        <v>4928</v>
      </c>
      <c r="D812" s="76"/>
      <c r="E812" s="158" t="s">
        <v>1666</v>
      </c>
      <c r="F812" s="164" t="s">
        <v>2039</v>
      </c>
      <c r="G812" s="113" t="str">
        <f aca="true" t="shared" si="66" ref="G812:G817">HYPERLINK("http://www.gardenbulbs.ru/images/summer_CL/Narcissus/"&amp;C812&amp;".jpg","фото")</f>
        <v>фото</v>
      </c>
      <c r="H812" s="63">
        <f aca="true" t="shared" si="67" ref="H812:H817">IF(D812&gt;0,HYPERLINK("http://www.gardenbulbs.ru/images/summer_CL/Narcissus/"&amp;D812&amp;".jpg","фото2"),"")</f>
      </c>
      <c r="I812" s="80" t="s">
        <v>2040</v>
      </c>
      <c r="J812" s="63" t="s">
        <v>2329</v>
      </c>
      <c r="K812" s="78">
        <v>10</v>
      </c>
      <c r="L812" s="110">
        <v>31</v>
      </c>
      <c r="M812" s="112"/>
      <c r="N812" s="63"/>
    </row>
    <row r="813" spans="1:14" ht="15.75">
      <c r="A813" s="107">
        <v>810</v>
      </c>
      <c r="B813" s="111">
        <v>2715</v>
      </c>
      <c r="C813" s="76" t="s">
        <v>4929</v>
      </c>
      <c r="D813" s="76"/>
      <c r="E813" s="158" t="s">
        <v>1666</v>
      </c>
      <c r="F813" s="164" t="s">
        <v>2041</v>
      </c>
      <c r="G813" s="113" t="str">
        <f t="shared" si="66"/>
        <v>фото</v>
      </c>
      <c r="H813" s="63">
        <f t="shared" si="67"/>
      </c>
      <c r="I813" s="80" t="s">
        <v>2040</v>
      </c>
      <c r="J813" s="63" t="s">
        <v>2387</v>
      </c>
      <c r="K813" s="78">
        <v>10</v>
      </c>
      <c r="L813" s="110">
        <v>27</v>
      </c>
      <c r="M813" s="112"/>
      <c r="N813" s="63"/>
    </row>
    <row r="814" spans="1:14" ht="15.75">
      <c r="A814" s="107">
        <v>811</v>
      </c>
      <c r="B814" s="111">
        <v>2426</v>
      </c>
      <c r="C814" s="76" t="s">
        <v>4930</v>
      </c>
      <c r="D814" s="76"/>
      <c r="E814" s="158" t="s">
        <v>1666</v>
      </c>
      <c r="F814" s="164" t="s">
        <v>2042</v>
      </c>
      <c r="G814" s="113" t="str">
        <f t="shared" si="66"/>
        <v>фото</v>
      </c>
      <c r="H814" s="63">
        <f t="shared" si="67"/>
      </c>
      <c r="I814" s="80" t="s">
        <v>2043</v>
      </c>
      <c r="J814" s="63" t="s">
        <v>2329</v>
      </c>
      <c r="K814" s="78">
        <v>10</v>
      </c>
      <c r="L814" s="110">
        <v>53</v>
      </c>
      <c r="M814" s="112"/>
      <c r="N814" s="63"/>
    </row>
    <row r="815" spans="1:14" ht="15.75">
      <c r="A815" s="107">
        <v>812</v>
      </c>
      <c r="B815" s="111">
        <v>2430</v>
      </c>
      <c r="C815" s="76" t="s">
        <v>4931</v>
      </c>
      <c r="D815" s="76"/>
      <c r="E815" s="158" t="s">
        <v>1666</v>
      </c>
      <c r="F815" s="164" t="s">
        <v>2044</v>
      </c>
      <c r="G815" s="113" t="str">
        <f t="shared" si="66"/>
        <v>фото</v>
      </c>
      <c r="H815" s="63">
        <f t="shared" si="67"/>
      </c>
      <c r="I815" s="80" t="s">
        <v>2045</v>
      </c>
      <c r="J815" s="63" t="s">
        <v>2329</v>
      </c>
      <c r="K815" s="78">
        <v>10</v>
      </c>
      <c r="L815" s="110">
        <v>43</v>
      </c>
      <c r="M815" s="112"/>
      <c r="N815" s="63"/>
    </row>
    <row r="816" spans="1:14" ht="25.5">
      <c r="A816" s="107">
        <v>813</v>
      </c>
      <c r="B816" s="111">
        <v>877</v>
      </c>
      <c r="C816" s="76" t="s">
        <v>4932</v>
      </c>
      <c r="D816" s="76"/>
      <c r="E816" s="158" t="s">
        <v>1666</v>
      </c>
      <c r="F816" s="164" t="s">
        <v>2046</v>
      </c>
      <c r="G816" s="113" t="str">
        <f t="shared" si="66"/>
        <v>фото</v>
      </c>
      <c r="H816" s="63">
        <f t="shared" si="67"/>
      </c>
      <c r="I816" s="80" t="s">
        <v>2047</v>
      </c>
      <c r="J816" s="63" t="s">
        <v>2383</v>
      </c>
      <c r="K816" s="78">
        <v>10</v>
      </c>
      <c r="L816" s="110">
        <v>26</v>
      </c>
      <c r="M816" s="112"/>
      <c r="N816" s="63"/>
    </row>
    <row r="817" spans="1:14" ht="25.5">
      <c r="A817" s="107">
        <v>814</v>
      </c>
      <c r="B817" s="111">
        <v>2643</v>
      </c>
      <c r="C817" s="76" t="s">
        <v>4933</v>
      </c>
      <c r="D817" s="76"/>
      <c r="E817" s="158" t="s">
        <v>1666</v>
      </c>
      <c r="F817" s="164" t="s">
        <v>2048</v>
      </c>
      <c r="G817" s="113" t="str">
        <f t="shared" si="66"/>
        <v>фото</v>
      </c>
      <c r="H817" s="63">
        <f t="shared" si="67"/>
      </c>
      <c r="I817" s="80" t="s">
        <v>2049</v>
      </c>
      <c r="J817" s="63" t="s">
        <v>2387</v>
      </c>
      <c r="K817" s="78">
        <v>10</v>
      </c>
      <c r="L817" s="110">
        <v>24</v>
      </c>
      <c r="M817" s="112"/>
      <c r="N817" s="63"/>
    </row>
    <row r="818" spans="1:14" ht="12.75">
      <c r="A818" s="107">
        <v>815</v>
      </c>
      <c r="B818" s="72"/>
      <c r="C818" s="72"/>
      <c r="D818" s="72"/>
      <c r="E818" s="114" t="s">
        <v>2050</v>
      </c>
      <c r="F818" s="95"/>
      <c r="G818" s="74"/>
      <c r="H818" s="74"/>
      <c r="I818" s="157"/>
      <c r="J818" s="74"/>
      <c r="K818" s="97"/>
      <c r="L818" s="97" t="e">
        <v>#DIV/0!</v>
      </c>
      <c r="M818" s="97"/>
      <c r="N818" s="97"/>
    </row>
    <row r="819" spans="1:14" ht="25.5">
      <c r="A819" s="107">
        <v>852</v>
      </c>
      <c r="B819" s="111">
        <v>908</v>
      </c>
      <c r="C819" s="76" t="s">
        <v>4988</v>
      </c>
      <c r="D819" s="76"/>
      <c r="E819" s="158" t="s">
        <v>1666</v>
      </c>
      <c r="F819" s="164" t="s">
        <v>2051</v>
      </c>
      <c r="G819" s="113" t="str">
        <f aca="true" t="shared" si="68" ref="G819:G850">HYPERLINK("http://www.gardenbulbs.ru/images/summer_CL/Narcissus/"&amp;C819&amp;".jpg","фото")</f>
        <v>фото</v>
      </c>
      <c r="H819" s="63">
        <f aca="true" t="shared" si="69" ref="H819:H850">IF(D819&gt;0,HYPERLINK("http://www.gardenbulbs.ru/images/summer_CL/Narcissus/"&amp;D819&amp;".jpg","фото2"),"")</f>
      </c>
      <c r="I819" s="80" t="s">
        <v>2052</v>
      </c>
      <c r="J819" s="63" t="s">
        <v>2383</v>
      </c>
      <c r="K819" s="78">
        <v>10</v>
      </c>
      <c r="L819" s="110">
        <v>27</v>
      </c>
      <c r="M819" s="112"/>
      <c r="N819" s="63"/>
    </row>
    <row r="820" spans="1:14" ht="25.5">
      <c r="A820" s="107">
        <v>855</v>
      </c>
      <c r="B820" s="111">
        <v>7627</v>
      </c>
      <c r="C820" s="76" t="s">
        <v>4991</v>
      </c>
      <c r="D820" s="76" t="s">
        <v>4992</v>
      </c>
      <c r="E820" s="158" t="s">
        <v>1666</v>
      </c>
      <c r="F820" s="164" t="s">
        <v>4993</v>
      </c>
      <c r="G820" s="113" t="str">
        <f t="shared" si="68"/>
        <v>фото</v>
      </c>
      <c r="H820" s="63" t="str">
        <f t="shared" si="69"/>
        <v>фото2</v>
      </c>
      <c r="I820" s="80" t="s">
        <v>4994</v>
      </c>
      <c r="J820" s="63" t="s">
        <v>2351</v>
      </c>
      <c r="K820" s="78">
        <v>7</v>
      </c>
      <c r="L820" s="110">
        <v>67</v>
      </c>
      <c r="M820" s="112"/>
      <c r="N820" s="63" t="s">
        <v>2859</v>
      </c>
    </row>
    <row r="821" spans="1:14" ht="15.75">
      <c r="A821" s="107">
        <v>816</v>
      </c>
      <c r="B821" s="111">
        <v>2420</v>
      </c>
      <c r="C821" s="76" t="s">
        <v>4934</v>
      </c>
      <c r="D821" s="76"/>
      <c r="E821" s="158" t="s">
        <v>1666</v>
      </c>
      <c r="F821" s="164" t="s">
        <v>2053</v>
      </c>
      <c r="G821" s="113" t="str">
        <f t="shared" si="68"/>
        <v>фото</v>
      </c>
      <c r="H821" s="63">
        <f t="shared" si="69"/>
      </c>
      <c r="I821" s="80" t="s">
        <v>2054</v>
      </c>
      <c r="J821" s="63" t="s">
        <v>2351</v>
      </c>
      <c r="K821" s="78">
        <v>10</v>
      </c>
      <c r="L821" s="110">
        <v>38</v>
      </c>
      <c r="M821" s="112"/>
      <c r="N821" s="63"/>
    </row>
    <row r="822" spans="1:14" ht="25.5">
      <c r="A822" s="107">
        <v>817</v>
      </c>
      <c r="B822" s="111">
        <v>898</v>
      </c>
      <c r="C822" s="76" t="s">
        <v>4935</v>
      </c>
      <c r="D822" s="76"/>
      <c r="E822" s="158" t="s">
        <v>1666</v>
      </c>
      <c r="F822" s="164" t="s">
        <v>2055</v>
      </c>
      <c r="G822" s="113" t="str">
        <f t="shared" si="68"/>
        <v>фото</v>
      </c>
      <c r="H822" s="63">
        <f t="shared" si="69"/>
      </c>
      <c r="I822" s="80" t="s">
        <v>2056</v>
      </c>
      <c r="J822" s="63" t="s">
        <v>2326</v>
      </c>
      <c r="K822" s="78">
        <v>10</v>
      </c>
      <c r="L822" s="110">
        <v>64</v>
      </c>
      <c r="M822" s="112"/>
      <c r="N822" s="63"/>
    </row>
    <row r="823" spans="1:14" ht="25.5">
      <c r="A823" s="107">
        <v>818</v>
      </c>
      <c r="B823" s="111">
        <v>937</v>
      </c>
      <c r="C823" s="76" t="s">
        <v>4936</v>
      </c>
      <c r="D823" s="76"/>
      <c r="E823" s="158" t="s">
        <v>1666</v>
      </c>
      <c r="F823" s="164" t="s">
        <v>2057</v>
      </c>
      <c r="G823" s="113" t="str">
        <f t="shared" si="68"/>
        <v>фото</v>
      </c>
      <c r="H823" s="63">
        <f t="shared" si="69"/>
      </c>
      <c r="I823" s="80" t="s">
        <v>2058</v>
      </c>
      <c r="J823" s="63" t="s">
        <v>2383</v>
      </c>
      <c r="K823" s="78">
        <v>10</v>
      </c>
      <c r="L823" s="110">
        <v>39</v>
      </c>
      <c r="M823" s="112"/>
      <c r="N823" s="63"/>
    </row>
    <row r="824" spans="1:14" ht="25.5">
      <c r="A824" s="107">
        <v>819</v>
      </c>
      <c r="B824" s="111">
        <v>2712</v>
      </c>
      <c r="C824" s="76" t="s">
        <v>4937</v>
      </c>
      <c r="D824" s="76"/>
      <c r="E824" s="158" t="s">
        <v>1666</v>
      </c>
      <c r="F824" s="98" t="s">
        <v>2059</v>
      </c>
      <c r="G824" s="113" t="str">
        <f t="shared" si="68"/>
        <v>фото</v>
      </c>
      <c r="H824" s="63">
        <f t="shared" si="69"/>
      </c>
      <c r="I824" s="80" t="s">
        <v>632</v>
      </c>
      <c r="J824" s="63" t="s">
        <v>2383</v>
      </c>
      <c r="K824" s="78">
        <v>5</v>
      </c>
      <c r="L824" s="110">
        <v>103</v>
      </c>
      <c r="M824" s="112"/>
      <c r="N824" s="63"/>
    </row>
    <row r="825" spans="1:14" ht="25.5">
      <c r="A825" s="107">
        <v>820</v>
      </c>
      <c r="B825" s="111">
        <v>2714</v>
      </c>
      <c r="C825" s="76" t="s">
        <v>4938</v>
      </c>
      <c r="D825" s="76"/>
      <c r="E825" s="158" t="s">
        <v>1666</v>
      </c>
      <c r="F825" s="164" t="s">
        <v>2060</v>
      </c>
      <c r="G825" s="113" t="str">
        <f t="shared" si="68"/>
        <v>фото</v>
      </c>
      <c r="H825" s="63">
        <f t="shared" si="69"/>
      </c>
      <c r="I825" s="80" t="s">
        <v>2061</v>
      </c>
      <c r="J825" s="63" t="s">
        <v>2383</v>
      </c>
      <c r="K825" s="78">
        <v>10</v>
      </c>
      <c r="L825" s="110">
        <v>38</v>
      </c>
      <c r="M825" s="112"/>
      <c r="N825" s="63"/>
    </row>
    <row r="826" spans="1:14" ht="38.25">
      <c r="A826" s="107">
        <v>821</v>
      </c>
      <c r="B826" s="111">
        <v>2049</v>
      </c>
      <c r="C826" s="76" t="s">
        <v>4939</v>
      </c>
      <c r="D826" s="76"/>
      <c r="E826" s="158" t="s">
        <v>1666</v>
      </c>
      <c r="F826" s="164" t="s">
        <v>2062</v>
      </c>
      <c r="G826" s="113" t="str">
        <f t="shared" si="68"/>
        <v>фото</v>
      </c>
      <c r="H826" s="63">
        <f t="shared" si="69"/>
      </c>
      <c r="I826" s="80" t="s">
        <v>633</v>
      </c>
      <c r="J826" s="63" t="s">
        <v>2383</v>
      </c>
      <c r="K826" s="78">
        <v>7</v>
      </c>
      <c r="L826" s="110">
        <v>77</v>
      </c>
      <c r="M826" s="112"/>
      <c r="N826" s="63" t="s">
        <v>160</v>
      </c>
    </row>
    <row r="827" spans="1:14" ht="15.75">
      <c r="A827" s="107">
        <v>822</v>
      </c>
      <c r="B827" s="111">
        <v>7620</v>
      </c>
      <c r="C827" s="76" t="s">
        <v>4940</v>
      </c>
      <c r="D827" s="76"/>
      <c r="E827" s="158" t="s">
        <v>1666</v>
      </c>
      <c r="F827" s="49" t="s">
        <v>4941</v>
      </c>
      <c r="G827" s="113" t="str">
        <f t="shared" si="68"/>
        <v>фото</v>
      </c>
      <c r="H827" s="63">
        <f t="shared" si="69"/>
      </c>
      <c r="I827" s="80" t="s">
        <v>4942</v>
      </c>
      <c r="J827" s="63" t="s">
        <v>2383</v>
      </c>
      <c r="K827" s="78">
        <v>10</v>
      </c>
      <c r="L827" s="110">
        <v>47</v>
      </c>
      <c r="M827" s="112"/>
      <c r="N827" s="63" t="s">
        <v>2859</v>
      </c>
    </row>
    <row r="828" spans="1:14" ht="25.5">
      <c r="A828" s="107">
        <v>823</v>
      </c>
      <c r="B828" s="111">
        <v>7621</v>
      </c>
      <c r="C828" s="76" t="s">
        <v>4943</v>
      </c>
      <c r="D828" s="76"/>
      <c r="E828" s="158" t="s">
        <v>1666</v>
      </c>
      <c r="F828" s="49" t="s">
        <v>4944</v>
      </c>
      <c r="G828" s="113" t="str">
        <f t="shared" si="68"/>
        <v>фото</v>
      </c>
      <c r="H828" s="63">
        <f t="shared" si="69"/>
      </c>
      <c r="I828" s="80" t="s">
        <v>4945</v>
      </c>
      <c r="J828" s="63" t="s">
        <v>2351</v>
      </c>
      <c r="K828" s="78">
        <v>3</v>
      </c>
      <c r="L828" s="110">
        <v>146</v>
      </c>
      <c r="M828" s="112"/>
      <c r="N828" s="63" t="s">
        <v>2859</v>
      </c>
    </row>
    <row r="829" spans="1:14" ht="15.75">
      <c r="A829" s="107">
        <v>885</v>
      </c>
      <c r="B829" s="111">
        <v>900</v>
      </c>
      <c r="C829" s="76" t="s">
        <v>5027</v>
      </c>
      <c r="D829" s="76"/>
      <c r="E829" s="158" t="s">
        <v>1666</v>
      </c>
      <c r="F829" s="164" t="s">
        <v>2063</v>
      </c>
      <c r="G829" s="113" t="str">
        <f t="shared" si="68"/>
        <v>фото</v>
      </c>
      <c r="H829" s="63">
        <f t="shared" si="69"/>
      </c>
      <c r="I829" s="80" t="s">
        <v>2064</v>
      </c>
      <c r="J829" s="63" t="s">
        <v>2367</v>
      </c>
      <c r="K829" s="78">
        <v>10</v>
      </c>
      <c r="L829" s="110">
        <v>52</v>
      </c>
      <c r="M829" s="112"/>
      <c r="N829" s="63"/>
    </row>
    <row r="830" spans="1:14" ht="51">
      <c r="A830" s="107">
        <v>887</v>
      </c>
      <c r="B830" s="111">
        <v>2424</v>
      </c>
      <c r="C830" s="76" t="s">
        <v>5032</v>
      </c>
      <c r="D830" s="76"/>
      <c r="E830" s="158" t="s">
        <v>1666</v>
      </c>
      <c r="F830" s="49" t="s">
        <v>2065</v>
      </c>
      <c r="G830" s="113" t="str">
        <f t="shared" si="68"/>
        <v>фото</v>
      </c>
      <c r="H830" s="63">
        <f t="shared" si="69"/>
      </c>
      <c r="I830" s="80" t="s">
        <v>634</v>
      </c>
      <c r="J830" s="63" t="s">
        <v>2374</v>
      </c>
      <c r="K830" s="78">
        <v>10</v>
      </c>
      <c r="L830" s="110">
        <v>58</v>
      </c>
      <c r="M830" s="112"/>
      <c r="N830" s="63"/>
    </row>
    <row r="831" spans="1:14" ht="25.5">
      <c r="A831" s="107">
        <v>888</v>
      </c>
      <c r="B831" s="111">
        <v>19</v>
      </c>
      <c r="C831" s="76" t="s">
        <v>5033</v>
      </c>
      <c r="D831" s="76"/>
      <c r="E831" s="158" t="s">
        <v>1666</v>
      </c>
      <c r="F831" s="98" t="s">
        <v>2066</v>
      </c>
      <c r="G831" s="113" t="str">
        <f t="shared" si="68"/>
        <v>фото</v>
      </c>
      <c r="H831" s="63">
        <f t="shared" si="69"/>
      </c>
      <c r="I831" s="80" t="s">
        <v>2067</v>
      </c>
      <c r="J831" s="63" t="s">
        <v>2351</v>
      </c>
      <c r="K831" s="78">
        <v>10</v>
      </c>
      <c r="L831" s="110">
        <v>42</v>
      </c>
      <c r="M831" s="112"/>
      <c r="N831" s="63"/>
    </row>
    <row r="832" spans="1:14" ht="25.5">
      <c r="A832" s="107">
        <v>886</v>
      </c>
      <c r="B832" s="111">
        <v>7630</v>
      </c>
      <c r="C832" s="76" t="s">
        <v>5028</v>
      </c>
      <c r="D832" s="76" t="s">
        <v>5029</v>
      </c>
      <c r="E832" s="158" t="s">
        <v>1666</v>
      </c>
      <c r="F832" s="164" t="s">
        <v>5030</v>
      </c>
      <c r="G832" s="113" t="str">
        <f t="shared" si="68"/>
        <v>фото</v>
      </c>
      <c r="H832" s="63" t="str">
        <f t="shared" si="69"/>
        <v>фото2</v>
      </c>
      <c r="I832" s="80" t="s">
        <v>5031</v>
      </c>
      <c r="J832" s="63" t="s">
        <v>2387</v>
      </c>
      <c r="K832" s="78">
        <v>7</v>
      </c>
      <c r="L832" s="110">
        <v>78</v>
      </c>
      <c r="M832" s="112"/>
      <c r="N832" s="63" t="s">
        <v>2859</v>
      </c>
    </row>
    <row r="833" spans="1:14" ht="38.25">
      <c r="A833" s="107">
        <v>849</v>
      </c>
      <c r="B833" s="111">
        <v>2425</v>
      </c>
      <c r="C833" s="76" t="s">
        <v>4985</v>
      </c>
      <c r="D833" s="76"/>
      <c r="E833" s="158" t="s">
        <v>1666</v>
      </c>
      <c r="F833" s="164" t="s">
        <v>2068</v>
      </c>
      <c r="G833" s="113" t="str">
        <f t="shared" si="68"/>
        <v>фото</v>
      </c>
      <c r="H833" s="63">
        <f t="shared" si="69"/>
      </c>
      <c r="I833" s="80" t="s">
        <v>635</v>
      </c>
      <c r="J833" s="63" t="s">
        <v>2329</v>
      </c>
      <c r="K833" s="78">
        <v>5</v>
      </c>
      <c r="L833" s="110">
        <v>128</v>
      </c>
      <c r="M833" s="112"/>
      <c r="N833" s="63"/>
    </row>
    <row r="834" spans="1:14" ht="51">
      <c r="A834" s="107">
        <v>850</v>
      </c>
      <c r="B834" s="111">
        <v>3005</v>
      </c>
      <c r="C834" s="76" t="s">
        <v>4986</v>
      </c>
      <c r="D834" s="76"/>
      <c r="E834" s="158" t="s">
        <v>1666</v>
      </c>
      <c r="F834" s="164" t="s">
        <v>2069</v>
      </c>
      <c r="G834" s="113" t="str">
        <f t="shared" si="68"/>
        <v>фото</v>
      </c>
      <c r="H834" s="63">
        <f t="shared" si="69"/>
      </c>
      <c r="I834" s="80" t="s">
        <v>2070</v>
      </c>
      <c r="J834" s="63" t="s">
        <v>2326</v>
      </c>
      <c r="K834" s="78">
        <v>7</v>
      </c>
      <c r="L834" s="110">
        <v>66</v>
      </c>
      <c r="M834" s="112"/>
      <c r="N834" s="63" t="s">
        <v>160</v>
      </c>
    </row>
    <row r="835" spans="1:14" ht="15.75">
      <c r="A835" s="107">
        <v>851</v>
      </c>
      <c r="B835" s="111">
        <v>2958</v>
      </c>
      <c r="C835" s="76" t="s">
        <v>4987</v>
      </c>
      <c r="D835" s="76"/>
      <c r="E835" s="158" t="s">
        <v>1666</v>
      </c>
      <c r="F835" s="49" t="s">
        <v>2071</v>
      </c>
      <c r="G835" s="113" t="str">
        <f t="shared" si="68"/>
        <v>фото</v>
      </c>
      <c r="H835" s="63">
        <f t="shared" si="69"/>
      </c>
      <c r="I835" s="80" t="s">
        <v>2072</v>
      </c>
      <c r="J835" s="63" t="s">
        <v>2383</v>
      </c>
      <c r="K835" s="78">
        <v>10</v>
      </c>
      <c r="L835" s="110">
        <v>23</v>
      </c>
      <c r="M835" s="112"/>
      <c r="N835" s="63"/>
    </row>
    <row r="836" spans="1:14" ht="25.5">
      <c r="A836" s="107">
        <v>833</v>
      </c>
      <c r="B836" s="111">
        <v>2427</v>
      </c>
      <c r="C836" s="76" t="s">
        <v>4957</v>
      </c>
      <c r="D836" s="76"/>
      <c r="E836" s="158" t="s">
        <v>1666</v>
      </c>
      <c r="F836" s="164" t="s">
        <v>2073</v>
      </c>
      <c r="G836" s="113" t="str">
        <f t="shared" si="68"/>
        <v>фото</v>
      </c>
      <c r="H836" s="63">
        <f t="shared" si="69"/>
      </c>
      <c r="I836" s="80" t="s">
        <v>2074</v>
      </c>
      <c r="J836" s="63" t="s">
        <v>2326</v>
      </c>
      <c r="K836" s="78">
        <v>10</v>
      </c>
      <c r="L836" s="110">
        <v>34</v>
      </c>
      <c r="M836" s="112"/>
      <c r="N836" s="63"/>
    </row>
    <row r="837" spans="1:14" ht="25.5">
      <c r="A837" s="107">
        <v>828</v>
      </c>
      <c r="B837" s="111">
        <v>28</v>
      </c>
      <c r="C837" s="76" t="s">
        <v>4950</v>
      </c>
      <c r="D837" s="76"/>
      <c r="E837" s="158" t="s">
        <v>1666</v>
      </c>
      <c r="F837" s="164" t="s">
        <v>2075</v>
      </c>
      <c r="G837" s="113" t="str">
        <f t="shared" si="68"/>
        <v>фото</v>
      </c>
      <c r="H837" s="63">
        <f t="shared" si="69"/>
      </c>
      <c r="I837" s="80" t="s">
        <v>2076</v>
      </c>
      <c r="J837" s="63" t="s">
        <v>2383</v>
      </c>
      <c r="K837" s="78">
        <v>5</v>
      </c>
      <c r="L837" s="110">
        <v>70</v>
      </c>
      <c r="M837" s="112"/>
      <c r="N837" s="63" t="s">
        <v>160</v>
      </c>
    </row>
    <row r="838" spans="1:14" ht="15.75">
      <c r="A838" s="107">
        <v>830</v>
      </c>
      <c r="B838" s="111">
        <v>2622</v>
      </c>
      <c r="C838" s="76" t="s">
        <v>4954</v>
      </c>
      <c r="D838" s="76"/>
      <c r="E838" s="158" t="s">
        <v>1666</v>
      </c>
      <c r="F838" s="98" t="s">
        <v>2077</v>
      </c>
      <c r="G838" s="113" t="str">
        <f t="shared" si="68"/>
        <v>фото</v>
      </c>
      <c r="H838" s="63">
        <f t="shared" si="69"/>
      </c>
      <c r="I838" s="80" t="s">
        <v>2078</v>
      </c>
      <c r="J838" s="63" t="s">
        <v>2383</v>
      </c>
      <c r="K838" s="78">
        <v>7</v>
      </c>
      <c r="L838" s="110">
        <v>85</v>
      </c>
      <c r="M838" s="112"/>
      <c r="N838" s="63"/>
    </row>
    <row r="839" spans="1:14" ht="38.25">
      <c r="A839" s="107">
        <v>831</v>
      </c>
      <c r="B839" s="111">
        <v>923</v>
      </c>
      <c r="C839" s="76" t="s">
        <v>4955</v>
      </c>
      <c r="D839" s="76"/>
      <c r="E839" s="158" t="s">
        <v>1666</v>
      </c>
      <c r="F839" s="49" t="s">
        <v>2079</v>
      </c>
      <c r="G839" s="113" t="str">
        <f t="shared" si="68"/>
        <v>фото</v>
      </c>
      <c r="H839" s="63">
        <f t="shared" si="69"/>
      </c>
      <c r="I839" s="80" t="s">
        <v>636</v>
      </c>
      <c r="J839" s="63" t="s">
        <v>2387</v>
      </c>
      <c r="K839" s="78">
        <v>10</v>
      </c>
      <c r="L839" s="110">
        <v>34</v>
      </c>
      <c r="M839" s="112"/>
      <c r="N839" s="63"/>
    </row>
    <row r="840" spans="1:14" ht="25.5">
      <c r="A840" s="107">
        <v>829</v>
      </c>
      <c r="B840" s="111">
        <v>7622</v>
      </c>
      <c r="C840" s="76" t="s">
        <v>4951</v>
      </c>
      <c r="D840" s="76"/>
      <c r="E840" s="158" t="s">
        <v>1666</v>
      </c>
      <c r="F840" s="164" t="s">
        <v>4952</v>
      </c>
      <c r="G840" s="113" t="str">
        <f t="shared" si="68"/>
        <v>фото</v>
      </c>
      <c r="H840" s="63">
        <f t="shared" si="69"/>
      </c>
      <c r="I840" s="80" t="s">
        <v>4953</v>
      </c>
      <c r="J840" s="63" t="s">
        <v>2383</v>
      </c>
      <c r="K840" s="78">
        <v>10</v>
      </c>
      <c r="L840" s="110">
        <v>30</v>
      </c>
      <c r="M840" s="112"/>
      <c r="N840" s="63" t="s">
        <v>2859</v>
      </c>
    </row>
    <row r="841" spans="1:14" ht="15.75">
      <c r="A841" s="107">
        <v>826</v>
      </c>
      <c r="B841" s="111">
        <v>2428</v>
      </c>
      <c r="C841" s="76" t="s">
        <v>4948</v>
      </c>
      <c r="D841" s="76"/>
      <c r="E841" s="158" t="s">
        <v>1666</v>
      </c>
      <c r="F841" s="49" t="s">
        <v>2080</v>
      </c>
      <c r="G841" s="113" t="str">
        <f t="shared" si="68"/>
        <v>фото</v>
      </c>
      <c r="H841" s="63">
        <f t="shared" si="69"/>
      </c>
      <c r="I841" s="80" t="s">
        <v>2081</v>
      </c>
      <c r="J841" s="63" t="s">
        <v>2367</v>
      </c>
      <c r="K841" s="78">
        <v>10</v>
      </c>
      <c r="L841" s="110">
        <v>30</v>
      </c>
      <c r="M841" s="112"/>
      <c r="N841" s="63"/>
    </row>
    <row r="842" spans="1:14" ht="38.25">
      <c r="A842" s="107">
        <v>856</v>
      </c>
      <c r="B842" s="111">
        <v>2063</v>
      </c>
      <c r="C842" s="76" t="s">
        <v>4995</v>
      </c>
      <c r="D842" s="76"/>
      <c r="E842" s="158" t="s">
        <v>1666</v>
      </c>
      <c r="F842" s="164" t="s">
        <v>2082</v>
      </c>
      <c r="G842" s="113" t="str">
        <f t="shared" si="68"/>
        <v>фото</v>
      </c>
      <c r="H842" s="63">
        <f t="shared" si="69"/>
      </c>
      <c r="I842" s="80" t="s">
        <v>637</v>
      </c>
      <c r="J842" s="63" t="s">
        <v>2383</v>
      </c>
      <c r="K842" s="78">
        <v>10</v>
      </c>
      <c r="L842" s="110">
        <v>64</v>
      </c>
      <c r="M842" s="112"/>
      <c r="N842" s="63" t="s">
        <v>160</v>
      </c>
    </row>
    <row r="843" spans="1:14" ht="15.75">
      <c r="A843" s="107">
        <v>827</v>
      </c>
      <c r="B843" s="111">
        <v>2961</v>
      </c>
      <c r="C843" s="76" t="s">
        <v>4949</v>
      </c>
      <c r="D843" s="76"/>
      <c r="E843" s="158" t="s">
        <v>1666</v>
      </c>
      <c r="F843" s="98" t="s">
        <v>2083</v>
      </c>
      <c r="G843" s="113" t="str">
        <f t="shared" si="68"/>
        <v>фото</v>
      </c>
      <c r="H843" s="63">
        <f t="shared" si="69"/>
      </c>
      <c r="I843" s="80" t="s">
        <v>2084</v>
      </c>
      <c r="J843" s="63" t="s">
        <v>2351</v>
      </c>
      <c r="K843" s="78">
        <v>10</v>
      </c>
      <c r="L843" s="110">
        <v>24</v>
      </c>
      <c r="M843" s="112"/>
      <c r="N843" s="63"/>
    </row>
    <row r="844" spans="1:14" ht="25.5">
      <c r="A844" s="107">
        <v>832</v>
      </c>
      <c r="B844" s="111">
        <v>6773</v>
      </c>
      <c r="C844" s="76" t="s">
        <v>4956</v>
      </c>
      <c r="D844" s="76"/>
      <c r="E844" s="158" t="s">
        <v>1666</v>
      </c>
      <c r="F844" s="164" t="s">
        <v>638</v>
      </c>
      <c r="G844" s="113" t="str">
        <f t="shared" si="68"/>
        <v>фото</v>
      </c>
      <c r="H844" s="63">
        <f t="shared" si="69"/>
      </c>
      <c r="I844" s="80" t="s">
        <v>639</v>
      </c>
      <c r="J844" s="63" t="s">
        <v>2351</v>
      </c>
      <c r="K844" s="78">
        <v>5</v>
      </c>
      <c r="L844" s="110">
        <v>72</v>
      </c>
      <c r="M844" s="112"/>
      <c r="N844" s="63" t="s">
        <v>374</v>
      </c>
    </row>
    <row r="845" spans="1:14" ht="22.5">
      <c r="A845" s="107">
        <v>837</v>
      </c>
      <c r="B845" s="111">
        <v>7624</v>
      </c>
      <c r="C845" s="76" t="s">
        <v>4964</v>
      </c>
      <c r="D845" s="76" t="s">
        <v>4965</v>
      </c>
      <c r="E845" s="158" t="s">
        <v>1666</v>
      </c>
      <c r="F845" s="164" t="s">
        <v>4966</v>
      </c>
      <c r="G845" s="113" t="str">
        <f t="shared" si="68"/>
        <v>фото</v>
      </c>
      <c r="H845" s="63" t="str">
        <f t="shared" si="69"/>
        <v>фото2</v>
      </c>
      <c r="I845" s="80" t="s">
        <v>4967</v>
      </c>
      <c r="J845" s="63" t="s">
        <v>2326</v>
      </c>
      <c r="K845" s="78">
        <v>5</v>
      </c>
      <c r="L845" s="110">
        <v>76</v>
      </c>
      <c r="M845" s="112"/>
      <c r="N845" s="63" t="s">
        <v>2859</v>
      </c>
    </row>
    <row r="846" spans="1:14" ht="25.5">
      <c r="A846" s="107">
        <v>853</v>
      </c>
      <c r="B846" s="111">
        <v>2625</v>
      </c>
      <c r="C846" s="76" t="s">
        <v>4989</v>
      </c>
      <c r="D846" s="76"/>
      <c r="E846" s="158" t="s">
        <v>1666</v>
      </c>
      <c r="F846" s="49" t="s">
        <v>2085</v>
      </c>
      <c r="G846" s="113" t="str">
        <f t="shared" si="68"/>
        <v>фото</v>
      </c>
      <c r="H846" s="63">
        <f t="shared" si="69"/>
      </c>
      <c r="I846" s="80" t="s">
        <v>2086</v>
      </c>
      <c r="J846" s="63" t="s">
        <v>2387</v>
      </c>
      <c r="K846" s="78">
        <v>5</v>
      </c>
      <c r="L846" s="110">
        <v>141</v>
      </c>
      <c r="M846" s="112"/>
      <c r="N846" s="63"/>
    </row>
    <row r="847" spans="1:14" ht="51">
      <c r="A847" s="107">
        <v>854</v>
      </c>
      <c r="B847" s="111">
        <v>2717</v>
      </c>
      <c r="C847" s="76" t="s">
        <v>4990</v>
      </c>
      <c r="D847" s="76"/>
      <c r="E847" s="158" t="s">
        <v>1666</v>
      </c>
      <c r="F847" s="164" t="s">
        <v>2087</v>
      </c>
      <c r="G847" s="113" t="str">
        <f t="shared" si="68"/>
        <v>фото</v>
      </c>
      <c r="H847" s="63">
        <f t="shared" si="69"/>
      </c>
      <c r="I847" s="80" t="s">
        <v>640</v>
      </c>
      <c r="J847" s="63" t="s">
        <v>2326</v>
      </c>
      <c r="K847" s="78">
        <v>10</v>
      </c>
      <c r="L847" s="110">
        <v>32</v>
      </c>
      <c r="M847" s="112"/>
      <c r="N847" s="63"/>
    </row>
    <row r="848" spans="1:14" ht="15.75">
      <c r="A848" s="107">
        <v>834</v>
      </c>
      <c r="B848" s="111">
        <v>7623</v>
      </c>
      <c r="C848" s="76" t="s">
        <v>4958</v>
      </c>
      <c r="D848" s="76"/>
      <c r="E848" s="158" t="s">
        <v>1666</v>
      </c>
      <c r="F848" s="98" t="s">
        <v>4959</v>
      </c>
      <c r="G848" s="113" t="str">
        <f t="shared" si="68"/>
        <v>фото</v>
      </c>
      <c r="H848" s="63">
        <f t="shared" si="69"/>
      </c>
      <c r="I848" s="80" t="s">
        <v>2120</v>
      </c>
      <c r="J848" s="63" t="s">
        <v>2351</v>
      </c>
      <c r="K848" s="78">
        <v>5</v>
      </c>
      <c r="L848" s="110">
        <v>94</v>
      </c>
      <c r="M848" s="112"/>
      <c r="N848" s="63" t="s">
        <v>2859</v>
      </c>
    </row>
    <row r="849" spans="1:14" ht="38.25">
      <c r="A849" s="107">
        <v>835</v>
      </c>
      <c r="B849" s="111">
        <v>2069</v>
      </c>
      <c r="C849" s="76" t="s">
        <v>4960</v>
      </c>
      <c r="D849" s="76" t="s">
        <v>4961</v>
      </c>
      <c r="E849" s="158" t="s">
        <v>1666</v>
      </c>
      <c r="F849" s="164" t="s">
        <v>1707</v>
      </c>
      <c r="G849" s="113" t="str">
        <f t="shared" si="68"/>
        <v>фото</v>
      </c>
      <c r="H849" s="63" t="str">
        <f t="shared" si="69"/>
        <v>фото2</v>
      </c>
      <c r="I849" s="87" t="s">
        <v>1708</v>
      </c>
      <c r="J849" s="63" t="s">
        <v>2383</v>
      </c>
      <c r="K849" s="78">
        <v>10</v>
      </c>
      <c r="L849" s="110">
        <v>60</v>
      </c>
      <c r="M849" s="112"/>
      <c r="N849" s="63" t="s">
        <v>160</v>
      </c>
    </row>
    <row r="850" spans="1:14" ht="15.75">
      <c r="A850" s="107">
        <v>824</v>
      </c>
      <c r="B850" s="111">
        <v>2962</v>
      </c>
      <c r="C850" s="76" t="s">
        <v>4946</v>
      </c>
      <c r="D850" s="76"/>
      <c r="E850" s="158" t="s">
        <v>1666</v>
      </c>
      <c r="F850" s="49" t="s">
        <v>1709</v>
      </c>
      <c r="G850" s="113" t="str">
        <f t="shared" si="68"/>
        <v>фото</v>
      </c>
      <c r="H850" s="63">
        <f t="shared" si="69"/>
      </c>
      <c r="I850" s="80" t="s">
        <v>1710</v>
      </c>
      <c r="J850" s="63" t="s">
        <v>2351</v>
      </c>
      <c r="K850" s="78">
        <v>10</v>
      </c>
      <c r="L850" s="110">
        <v>32</v>
      </c>
      <c r="M850" s="112"/>
      <c r="N850" s="63"/>
    </row>
    <row r="851" spans="1:14" ht="25.5">
      <c r="A851" s="107">
        <v>870</v>
      </c>
      <c r="B851" s="111">
        <v>2963</v>
      </c>
      <c r="C851" s="76" t="s">
        <v>5009</v>
      </c>
      <c r="D851" s="76"/>
      <c r="E851" s="158" t="s">
        <v>1666</v>
      </c>
      <c r="F851" s="164" t="s">
        <v>2492</v>
      </c>
      <c r="G851" s="113" t="str">
        <f aca="true" t="shared" si="70" ref="G851:G882">HYPERLINK("http://www.gardenbulbs.ru/images/summer_CL/Narcissus/"&amp;C851&amp;".jpg","фото")</f>
        <v>фото</v>
      </c>
      <c r="H851" s="63">
        <f aca="true" t="shared" si="71" ref="H851:H882">IF(D851&gt;0,HYPERLINK("http://www.gardenbulbs.ru/images/summer_CL/Narcissus/"&amp;D851&amp;".jpg","фото2"),"")</f>
      </c>
      <c r="I851" s="80" t="s">
        <v>1711</v>
      </c>
      <c r="J851" s="63" t="s">
        <v>2326</v>
      </c>
      <c r="K851" s="78">
        <v>7</v>
      </c>
      <c r="L851" s="110">
        <v>60</v>
      </c>
      <c r="M851" s="112"/>
      <c r="N851" s="63"/>
    </row>
    <row r="852" spans="1:14" ht="25.5">
      <c r="A852" s="107">
        <v>825</v>
      </c>
      <c r="B852" s="111">
        <v>6770</v>
      </c>
      <c r="C852" s="76" t="s">
        <v>4947</v>
      </c>
      <c r="D852" s="76"/>
      <c r="E852" s="158" t="s">
        <v>1666</v>
      </c>
      <c r="F852" s="164" t="s">
        <v>641</v>
      </c>
      <c r="G852" s="113" t="str">
        <f t="shared" si="70"/>
        <v>фото</v>
      </c>
      <c r="H852" s="63">
        <f t="shared" si="71"/>
      </c>
      <c r="I852" s="80" t="s">
        <v>642</v>
      </c>
      <c r="J852" s="63" t="s">
        <v>2351</v>
      </c>
      <c r="K852" s="78">
        <v>10</v>
      </c>
      <c r="L852" s="110">
        <v>38</v>
      </c>
      <c r="M852" s="112"/>
      <c r="N852" s="63" t="s">
        <v>374</v>
      </c>
    </row>
    <row r="853" spans="1:14" ht="51">
      <c r="A853" s="107">
        <v>857</v>
      </c>
      <c r="B853" s="111">
        <v>1309</v>
      </c>
      <c r="C853" s="76" t="s">
        <v>4996</v>
      </c>
      <c r="D853" s="76"/>
      <c r="E853" s="158" t="s">
        <v>1666</v>
      </c>
      <c r="F853" s="98" t="s">
        <v>1712</v>
      </c>
      <c r="G853" s="113" t="str">
        <f t="shared" si="70"/>
        <v>фото</v>
      </c>
      <c r="H853" s="63">
        <f t="shared" si="71"/>
      </c>
      <c r="I853" s="80" t="s">
        <v>643</v>
      </c>
      <c r="J853" s="63" t="s">
        <v>2383</v>
      </c>
      <c r="K853" s="78">
        <v>5</v>
      </c>
      <c r="L853" s="110">
        <v>90</v>
      </c>
      <c r="M853" s="112"/>
      <c r="N853" s="63" t="s">
        <v>160</v>
      </c>
    </row>
    <row r="854" spans="1:14" ht="63.75">
      <c r="A854" s="107">
        <v>858</v>
      </c>
      <c r="B854" s="111">
        <v>3013</v>
      </c>
      <c r="C854" s="76" t="s">
        <v>4997</v>
      </c>
      <c r="D854" s="76"/>
      <c r="E854" s="158" t="s">
        <v>1666</v>
      </c>
      <c r="F854" s="49" t="s">
        <v>2712</v>
      </c>
      <c r="G854" s="113" t="str">
        <f t="shared" si="70"/>
        <v>фото</v>
      </c>
      <c r="H854" s="63">
        <f t="shared" si="71"/>
      </c>
      <c r="I854" s="87" t="s">
        <v>1713</v>
      </c>
      <c r="J854" s="63" t="s">
        <v>2383</v>
      </c>
      <c r="K854" s="78">
        <v>5</v>
      </c>
      <c r="L854" s="110">
        <v>121</v>
      </c>
      <c r="M854" s="112"/>
      <c r="N854" s="63" t="s">
        <v>160</v>
      </c>
    </row>
    <row r="855" spans="1:14" ht="51">
      <c r="A855" s="107">
        <v>860</v>
      </c>
      <c r="B855" s="111">
        <v>2629</v>
      </c>
      <c r="C855" s="76" t="s">
        <v>4999</v>
      </c>
      <c r="D855" s="76"/>
      <c r="E855" s="158" t="s">
        <v>1666</v>
      </c>
      <c r="F855" s="164" t="s">
        <v>1714</v>
      </c>
      <c r="G855" s="113" t="str">
        <f t="shared" si="70"/>
        <v>фото</v>
      </c>
      <c r="H855" s="63">
        <f t="shared" si="71"/>
      </c>
      <c r="I855" s="80" t="s">
        <v>644</v>
      </c>
      <c r="J855" s="63" t="s">
        <v>2326</v>
      </c>
      <c r="K855" s="78">
        <v>7</v>
      </c>
      <c r="L855" s="110">
        <v>70</v>
      </c>
      <c r="M855" s="112"/>
      <c r="N855" s="63"/>
    </row>
    <row r="856" spans="1:14" ht="38.25">
      <c r="A856" s="107">
        <v>863</v>
      </c>
      <c r="B856" s="111">
        <v>2718</v>
      </c>
      <c r="C856" s="76" t="s">
        <v>5002</v>
      </c>
      <c r="D856" s="76"/>
      <c r="E856" s="158" t="s">
        <v>1666</v>
      </c>
      <c r="F856" s="164" t="s">
        <v>1715</v>
      </c>
      <c r="G856" s="113" t="str">
        <f t="shared" si="70"/>
        <v>фото</v>
      </c>
      <c r="H856" s="63">
        <f t="shared" si="71"/>
      </c>
      <c r="I856" s="80" t="s">
        <v>645</v>
      </c>
      <c r="J856" s="63" t="s">
        <v>2326</v>
      </c>
      <c r="K856" s="78">
        <v>10</v>
      </c>
      <c r="L856" s="110">
        <v>53</v>
      </c>
      <c r="M856" s="112"/>
      <c r="N856" s="63"/>
    </row>
    <row r="857" spans="1:14" ht="38.25">
      <c r="A857" s="107">
        <v>862</v>
      </c>
      <c r="B857" s="111">
        <v>932</v>
      </c>
      <c r="C857" s="76" t="s">
        <v>5001</v>
      </c>
      <c r="D857" s="76"/>
      <c r="E857" s="158" t="s">
        <v>1666</v>
      </c>
      <c r="F857" s="164" t="s">
        <v>1716</v>
      </c>
      <c r="G857" s="113" t="str">
        <f t="shared" si="70"/>
        <v>фото</v>
      </c>
      <c r="H857" s="63">
        <f t="shared" si="71"/>
      </c>
      <c r="I857" s="80" t="s">
        <v>646</v>
      </c>
      <c r="J857" s="63" t="s">
        <v>2326</v>
      </c>
      <c r="K857" s="78">
        <v>10</v>
      </c>
      <c r="L857" s="110">
        <v>36</v>
      </c>
      <c r="M857" s="112"/>
      <c r="N857" s="63"/>
    </row>
    <row r="858" spans="1:14" ht="25.5">
      <c r="A858" s="107">
        <v>859</v>
      </c>
      <c r="B858" s="111">
        <v>2436</v>
      </c>
      <c r="C858" s="76" t="s">
        <v>4998</v>
      </c>
      <c r="D858" s="76"/>
      <c r="E858" s="158" t="s">
        <v>1666</v>
      </c>
      <c r="F858" s="164" t="s">
        <v>1717</v>
      </c>
      <c r="G858" s="113" t="str">
        <f t="shared" si="70"/>
        <v>фото</v>
      </c>
      <c r="H858" s="63">
        <f t="shared" si="71"/>
      </c>
      <c r="I858" s="80" t="s">
        <v>1718</v>
      </c>
      <c r="J858" s="63" t="s">
        <v>2387</v>
      </c>
      <c r="K858" s="78">
        <v>10</v>
      </c>
      <c r="L858" s="110">
        <v>35</v>
      </c>
      <c r="M858" s="112"/>
      <c r="N858" s="63"/>
    </row>
    <row r="859" spans="1:14" ht="25.5">
      <c r="A859" s="107">
        <v>861</v>
      </c>
      <c r="B859" s="111">
        <v>2720</v>
      </c>
      <c r="C859" s="76" t="s">
        <v>5000</v>
      </c>
      <c r="D859" s="76"/>
      <c r="E859" s="158" t="s">
        <v>1666</v>
      </c>
      <c r="F859" s="98" t="s">
        <v>141</v>
      </c>
      <c r="G859" s="113" t="str">
        <f t="shared" si="70"/>
        <v>фото</v>
      </c>
      <c r="H859" s="63">
        <f t="shared" si="71"/>
      </c>
      <c r="I859" s="80" t="s">
        <v>647</v>
      </c>
      <c r="J859" s="63" t="s">
        <v>2387</v>
      </c>
      <c r="K859" s="78">
        <v>10</v>
      </c>
      <c r="L859" s="110">
        <v>33</v>
      </c>
      <c r="M859" s="112"/>
      <c r="N859" s="63"/>
    </row>
    <row r="860" spans="1:14" ht="15.75">
      <c r="A860" s="107">
        <v>864</v>
      </c>
      <c r="B860" s="111">
        <v>2630</v>
      </c>
      <c r="C860" s="76" t="s">
        <v>5003</v>
      </c>
      <c r="D860" s="76"/>
      <c r="E860" s="158" t="s">
        <v>1666</v>
      </c>
      <c r="F860" s="98" t="s">
        <v>142</v>
      </c>
      <c r="G860" s="113" t="str">
        <f t="shared" si="70"/>
        <v>фото</v>
      </c>
      <c r="H860" s="63">
        <f t="shared" si="71"/>
      </c>
      <c r="I860" s="80" t="s">
        <v>1658</v>
      </c>
      <c r="J860" s="63" t="s">
        <v>2326</v>
      </c>
      <c r="K860" s="78">
        <v>10</v>
      </c>
      <c r="L860" s="110">
        <v>26</v>
      </c>
      <c r="M860" s="112"/>
      <c r="N860" s="63"/>
    </row>
    <row r="861" spans="1:14" ht="25.5">
      <c r="A861" s="107">
        <v>866</v>
      </c>
      <c r="B861" s="111">
        <v>2437</v>
      </c>
      <c r="C861" s="76" t="s">
        <v>5005</v>
      </c>
      <c r="D861" s="76"/>
      <c r="E861" s="158" t="s">
        <v>1666</v>
      </c>
      <c r="F861" s="98" t="s">
        <v>1659</v>
      </c>
      <c r="G861" s="113" t="str">
        <f t="shared" si="70"/>
        <v>фото</v>
      </c>
      <c r="H861" s="63">
        <f t="shared" si="71"/>
      </c>
      <c r="I861" s="80" t="s">
        <v>1660</v>
      </c>
      <c r="J861" s="63" t="s">
        <v>2383</v>
      </c>
      <c r="K861" s="78">
        <v>10</v>
      </c>
      <c r="L861" s="110">
        <v>50</v>
      </c>
      <c r="M861" s="112"/>
      <c r="N861" s="63"/>
    </row>
    <row r="862" spans="1:14" ht="25.5">
      <c r="A862" s="107">
        <v>868</v>
      </c>
      <c r="B862" s="111">
        <v>2438</v>
      </c>
      <c r="C862" s="76" t="s">
        <v>5007</v>
      </c>
      <c r="D862" s="76"/>
      <c r="E862" s="158" t="s">
        <v>1666</v>
      </c>
      <c r="F862" s="164" t="s">
        <v>1661</v>
      </c>
      <c r="G862" s="113" t="str">
        <f t="shared" si="70"/>
        <v>фото</v>
      </c>
      <c r="H862" s="63">
        <f t="shared" si="71"/>
      </c>
      <c r="I862" s="80" t="s">
        <v>648</v>
      </c>
      <c r="J862" s="63" t="s">
        <v>2387</v>
      </c>
      <c r="K862" s="78">
        <v>10</v>
      </c>
      <c r="L862" s="110">
        <v>42</v>
      </c>
      <c r="M862" s="112"/>
      <c r="N862" s="63"/>
    </row>
    <row r="863" spans="1:14" ht="25.5">
      <c r="A863" s="107">
        <v>867</v>
      </c>
      <c r="B863" s="111">
        <v>6781</v>
      </c>
      <c r="C863" s="76" t="s">
        <v>5006</v>
      </c>
      <c r="D863" s="76"/>
      <c r="E863" s="158" t="s">
        <v>1666</v>
      </c>
      <c r="F863" s="164" t="s">
        <v>649</v>
      </c>
      <c r="G863" s="113" t="str">
        <f t="shared" si="70"/>
        <v>фото</v>
      </c>
      <c r="H863" s="63">
        <f t="shared" si="71"/>
      </c>
      <c r="I863" s="80" t="s">
        <v>650</v>
      </c>
      <c r="J863" s="63" t="s">
        <v>2326</v>
      </c>
      <c r="K863" s="78">
        <v>5</v>
      </c>
      <c r="L863" s="110">
        <v>121</v>
      </c>
      <c r="M863" s="112"/>
      <c r="N863" s="63" t="s">
        <v>374</v>
      </c>
    </row>
    <row r="864" spans="1:14" ht="25.5">
      <c r="A864" s="107">
        <v>865</v>
      </c>
      <c r="B864" s="111">
        <v>2051</v>
      </c>
      <c r="C864" s="76" t="s">
        <v>5004</v>
      </c>
      <c r="D864" s="76"/>
      <c r="E864" s="158" t="s">
        <v>1666</v>
      </c>
      <c r="F864" s="164" t="s">
        <v>1662</v>
      </c>
      <c r="G864" s="113" t="str">
        <f t="shared" si="70"/>
        <v>фото</v>
      </c>
      <c r="H864" s="63">
        <f t="shared" si="71"/>
      </c>
      <c r="I864" s="80" t="s">
        <v>2096</v>
      </c>
      <c r="J864" s="63" t="s">
        <v>2326</v>
      </c>
      <c r="K864" s="78">
        <v>10</v>
      </c>
      <c r="L864" s="110">
        <v>54</v>
      </c>
      <c r="M864" s="112"/>
      <c r="N864" s="63" t="s">
        <v>160</v>
      </c>
    </row>
    <row r="865" spans="1:14" ht="38.25">
      <c r="A865" s="107">
        <v>869</v>
      </c>
      <c r="B865" s="111">
        <v>933</v>
      </c>
      <c r="C865" s="76" t="s">
        <v>5008</v>
      </c>
      <c r="D865" s="76"/>
      <c r="E865" s="158" t="s">
        <v>1666</v>
      </c>
      <c r="F865" s="164" t="s">
        <v>2097</v>
      </c>
      <c r="G865" s="113" t="str">
        <f t="shared" si="70"/>
        <v>фото</v>
      </c>
      <c r="H865" s="63">
        <f t="shared" si="71"/>
      </c>
      <c r="I865" s="80" t="s">
        <v>651</v>
      </c>
      <c r="J865" s="63" t="s">
        <v>2326</v>
      </c>
      <c r="K865" s="78">
        <v>10</v>
      </c>
      <c r="L865" s="110">
        <v>61</v>
      </c>
      <c r="M865" s="112"/>
      <c r="N865" s="63"/>
    </row>
    <row r="866" spans="1:14" ht="15.75">
      <c r="A866" s="107">
        <v>871</v>
      </c>
      <c r="B866" s="111">
        <v>2635</v>
      </c>
      <c r="C866" s="76" t="s">
        <v>5010</v>
      </c>
      <c r="D866" s="76"/>
      <c r="E866" s="158" t="s">
        <v>1666</v>
      </c>
      <c r="F866" s="164" t="s">
        <v>2098</v>
      </c>
      <c r="G866" s="113" t="str">
        <f t="shared" si="70"/>
        <v>фото</v>
      </c>
      <c r="H866" s="63">
        <f t="shared" si="71"/>
      </c>
      <c r="I866" s="80" t="s">
        <v>2099</v>
      </c>
      <c r="J866" s="63" t="s">
        <v>2383</v>
      </c>
      <c r="K866" s="78">
        <v>10</v>
      </c>
      <c r="L866" s="110">
        <v>49</v>
      </c>
      <c r="M866" s="112"/>
      <c r="N866" s="63"/>
    </row>
    <row r="867" spans="1:14" ht="38.25">
      <c r="A867" s="107">
        <v>872</v>
      </c>
      <c r="B867" s="111">
        <v>910</v>
      </c>
      <c r="C867" s="76" t="s">
        <v>5011</v>
      </c>
      <c r="D867" s="76"/>
      <c r="E867" s="158" t="s">
        <v>1666</v>
      </c>
      <c r="F867" s="164" t="s">
        <v>2100</v>
      </c>
      <c r="G867" s="113" t="str">
        <f t="shared" si="70"/>
        <v>фото</v>
      </c>
      <c r="H867" s="63">
        <f t="shared" si="71"/>
      </c>
      <c r="I867" s="80" t="s">
        <v>2101</v>
      </c>
      <c r="J867" s="63" t="s">
        <v>2383</v>
      </c>
      <c r="K867" s="78">
        <v>10</v>
      </c>
      <c r="L867" s="110">
        <v>24</v>
      </c>
      <c r="M867" s="112"/>
      <c r="N867" s="63"/>
    </row>
    <row r="868" spans="1:14" ht="25.5">
      <c r="A868" s="107">
        <v>873</v>
      </c>
      <c r="B868" s="111">
        <v>938</v>
      </c>
      <c r="C868" s="76" t="s">
        <v>5012</v>
      </c>
      <c r="D868" s="76"/>
      <c r="E868" s="158" t="s">
        <v>1666</v>
      </c>
      <c r="F868" s="98" t="s">
        <v>2102</v>
      </c>
      <c r="G868" s="113" t="str">
        <f t="shared" si="70"/>
        <v>фото</v>
      </c>
      <c r="H868" s="63">
        <f t="shared" si="71"/>
      </c>
      <c r="I868" s="80" t="s">
        <v>2103</v>
      </c>
      <c r="J868" s="63" t="s">
        <v>2387</v>
      </c>
      <c r="K868" s="78">
        <v>10</v>
      </c>
      <c r="L868" s="110">
        <v>27</v>
      </c>
      <c r="M868" s="112"/>
      <c r="N868" s="63"/>
    </row>
    <row r="869" spans="1:14" ht="38.25">
      <c r="A869" s="107">
        <v>875</v>
      </c>
      <c r="B869" s="111">
        <v>911</v>
      </c>
      <c r="C869" s="76" t="s">
        <v>5014</v>
      </c>
      <c r="D869" s="76"/>
      <c r="E869" s="158" t="s">
        <v>1666</v>
      </c>
      <c r="F869" s="49" t="s">
        <v>2104</v>
      </c>
      <c r="G869" s="113" t="str">
        <f t="shared" si="70"/>
        <v>фото</v>
      </c>
      <c r="H869" s="63">
        <f t="shared" si="71"/>
      </c>
      <c r="I869" s="80" t="s">
        <v>652</v>
      </c>
      <c r="J869" s="63" t="s">
        <v>2351</v>
      </c>
      <c r="K869" s="78">
        <v>10</v>
      </c>
      <c r="L869" s="110">
        <v>38</v>
      </c>
      <c r="M869" s="112"/>
      <c r="N869" s="63"/>
    </row>
    <row r="870" spans="1:14" ht="15.75">
      <c r="A870" s="107">
        <v>874</v>
      </c>
      <c r="B870" s="111">
        <v>2964</v>
      </c>
      <c r="C870" s="76" t="s">
        <v>5013</v>
      </c>
      <c r="D870" s="76"/>
      <c r="E870" s="158" t="s">
        <v>1666</v>
      </c>
      <c r="F870" s="49" t="s">
        <v>2105</v>
      </c>
      <c r="G870" s="113" t="str">
        <f t="shared" si="70"/>
        <v>фото</v>
      </c>
      <c r="H870" s="63">
        <f t="shared" si="71"/>
      </c>
      <c r="I870" s="80" t="s">
        <v>2106</v>
      </c>
      <c r="J870" s="63" t="s">
        <v>2326</v>
      </c>
      <c r="K870" s="78">
        <v>5</v>
      </c>
      <c r="L870" s="110">
        <v>118</v>
      </c>
      <c r="M870" s="112"/>
      <c r="N870" s="63"/>
    </row>
    <row r="871" spans="1:14" ht="38.25">
      <c r="A871" s="107">
        <v>876</v>
      </c>
      <c r="B871" s="111">
        <v>2722</v>
      </c>
      <c r="C871" s="76" t="s">
        <v>5015</v>
      </c>
      <c r="D871" s="76"/>
      <c r="E871" s="158" t="s">
        <v>1666</v>
      </c>
      <c r="F871" s="49" t="s">
        <v>2107</v>
      </c>
      <c r="G871" s="113" t="str">
        <f t="shared" si="70"/>
        <v>фото</v>
      </c>
      <c r="H871" s="63">
        <f t="shared" si="71"/>
      </c>
      <c r="I871" s="80" t="s">
        <v>653</v>
      </c>
      <c r="J871" s="63" t="s">
        <v>2383</v>
      </c>
      <c r="K871" s="78">
        <v>10</v>
      </c>
      <c r="L871" s="110">
        <v>42</v>
      </c>
      <c r="M871" s="112"/>
      <c r="N871" s="63"/>
    </row>
    <row r="872" spans="1:14" ht="25.5">
      <c r="A872" s="107">
        <v>879</v>
      </c>
      <c r="B872" s="111">
        <v>7628</v>
      </c>
      <c r="C872" s="76" t="s">
        <v>5018</v>
      </c>
      <c r="D872" s="76"/>
      <c r="E872" s="158" t="s">
        <v>1666</v>
      </c>
      <c r="F872" s="49" t="s">
        <v>2519</v>
      </c>
      <c r="G872" s="113" t="str">
        <f t="shared" si="70"/>
        <v>фото</v>
      </c>
      <c r="H872" s="63">
        <f t="shared" si="71"/>
      </c>
      <c r="I872" s="80" t="s">
        <v>5019</v>
      </c>
      <c r="J872" s="63" t="s">
        <v>2383</v>
      </c>
      <c r="K872" s="78">
        <v>7</v>
      </c>
      <c r="L872" s="110">
        <v>62</v>
      </c>
      <c r="M872" s="112"/>
      <c r="N872" s="63" t="s">
        <v>2859</v>
      </c>
    </row>
    <row r="873" spans="1:14" ht="25.5">
      <c r="A873" s="107">
        <v>881</v>
      </c>
      <c r="B873" s="111">
        <v>7629</v>
      </c>
      <c r="C873" s="76" t="s">
        <v>5021</v>
      </c>
      <c r="D873" s="76"/>
      <c r="E873" s="158" t="s">
        <v>1666</v>
      </c>
      <c r="F873" s="49" t="s">
        <v>5022</v>
      </c>
      <c r="G873" s="113" t="str">
        <f t="shared" si="70"/>
        <v>фото</v>
      </c>
      <c r="H873" s="63">
        <f t="shared" si="71"/>
      </c>
      <c r="I873" s="80" t="s">
        <v>5023</v>
      </c>
      <c r="J873" s="63" t="s">
        <v>2351</v>
      </c>
      <c r="K873" s="78">
        <v>5</v>
      </c>
      <c r="L873" s="110">
        <v>107</v>
      </c>
      <c r="M873" s="112"/>
      <c r="N873" s="63" t="s">
        <v>2859</v>
      </c>
    </row>
    <row r="874" spans="1:14" ht="15.75">
      <c r="A874" s="107">
        <v>878</v>
      </c>
      <c r="B874" s="111">
        <v>935</v>
      </c>
      <c r="C874" s="76" t="s">
        <v>5017</v>
      </c>
      <c r="D874" s="76"/>
      <c r="E874" s="158" t="s">
        <v>1666</v>
      </c>
      <c r="F874" s="49" t="s">
        <v>2108</v>
      </c>
      <c r="G874" s="113" t="str">
        <f t="shared" si="70"/>
        <v>фото</v>
      </c>
      <c r="H874" s="63">
        <f t="shared" si="71"/>
      </c>
      <c r="I874" s="80" t="s">
        <v>2109</v>
      </c>
      <c r="J874" s="63" t="s">
        <v>2383</v>
      </c>
      <c r="K874" s="78">
        <v>5</v>
      </c>
      <c r="L874" s="110">
        <v>99</v>
      </c>
      <c r="M874" s="112"/>
      <c r="N874" s="63"/>
    </row>
    <row r="875" spans="1:14" ht="38.25">
      <c r="A875" s="107">
        <v>880</v>
      </c>
      <c r="B875" s="111">
        <v>2059</v>
      </c>
      <c r="C875" s="76" t="s">
        <v>5020</v>
      </c>
      <c r="D875" s="76"/>
      <c r="E875" s="158" t="s">
        <v>1666</v>
      </c>
      <c r="F875" s="49" t="s">
        <v>2110</v>
      </c>
      <c r="G875" s="113" t="str">
        <f t="shared" si="70"/>
        <v>фото</v>
      </c>
      <c r="H875" s="63">
        <f t="shared" si="71"/>
      </c>
      <c r="I875" s="80" t="s">
        <v>654</v>
      </c>
      <c r="J875" s="63" t="s">
        <v>2326</v>
      </c>
      <c r="K875" s="78">
        <v>10</v>
      </c>
      <c r="L875" s="110">
        <v>43</v>
      </c>
      <c r="M875" s="112"/>
      <c r="N875" s="63" t="s">
        <v>160</v>
      </c>
    </row>
    <row r="876" spans="1:14" ht="15.75">
      <c r="A876" s="107">
        <v>882</v>
      </c>
      <c r="B876" s="111">
        <v>2442</v>
      </c>
      <c r="C876" s="76" t="s">
        <v>5024</v>
      </c>
      <c r="D876" s="76"/>
      <c r="E876" s="158" t="s">
        <v>1666</v>
      </c>
      <c r="F876" s="49" t="s">
        <v>2111</v>
      </c>
      <c r="G876" s="113" t="str">
        <f t="shared" si="70"/>
        <v>фото</v>
      </c>
      <c r="H876" s="63">
        <f t="shared" si="71"/>
      </c>
      <c r="I876" s="80" t="s">
        <v>2112</v>
      </c>
      <c r="J876" s="63" t="s">
        <v>2383</v>
      </c>
      <c r="K876" s="78">
        <v>10</v>
      </c>
      <c r="L876" s="110">
        <v>33</v>
      </c>
      <c r="M876" s="112"/>
      <c r="N876" s="63"/>
    </row>
    <row r="877" spans="1:14" ht="25.5">
      <c r="A877" s="107">
        <v>883</v>
      </c>
      <c r="B877" s="111">
        <v>2965</v>
      </c>
      <c r="C877" s="76" t="s">
        <v>5025</v>
      </c>
      <c r="D877" s="76"/>
      <c r="E877" s="158" t="s">
        <v>1666</v>
      </c>
      <c r="F877" s="49" t="s">
        <v>2113</v>
      </c>
      <c r="G877" s="113" t="str">
        <f t="shared" si="70"/>
        <v>фото</v>
      </c>
      <c r="H877" s="63">
        <f t="shared" si="71"/>
      </c>
      <c r="I877" s="80" t="s">
        <v>2114</v>
      </c>
      <c r="J877" s="63" t="s">
        <v>2351</v>
      </c>
      <c r="K877" s="78">
        <v>10</v>
      </c>
      <c r="L877" s="110">
        <v>37</v>
      </c>
      <c r="M877" s="112"/>
      <c r="N877" s="63"/>
    </row>
    <row r="878" spans="1:14" ht="15.75">
      <c r="A878" s="107">
        <v>890</v>
      </c>
      <c r="B878" s="111">
        <v>3299</v>
      </c>
      <c r="C878" s="76" t="s">
        <v>5035</v>
      </c>
      <c r="D878" s="76"/>
      <c r="E878" s="158" t="s">
        <v>1666</v>
      </c>
      <c r="F878" s="49" t="s">
        <v>2115</v>
      </c>
      <c r="G878" s="113" t="str">
        <f t="shared" si="70"/>
        <v>фото</v>
      </c>
      <c r="H878" s="63">
        <f t="shared" si="71"/>
      </c>
      <c r="I878" s="80" t="s">
        <v>2116</v>
      </c>
      <c r="J878" s="63" t="s">
        <v>2383</v>
      </c>
      <c r="K878" s="78">
        <v>10</v>
      </c>
      <c r="L878" s="110">
        <v>35</v>
      </c>
      <c r="M878" s="112"/>
      <c r="N878" s="63"/>
    </row>
    <row r="879" spans="1:14" ht="15.75">
      <c r="A879" s="107">
        <v>891</v>
      </c>
      <c r="B879" s="111">
        <v>3300</v>
      </c>
      <c r="C879" s="76" t="s">
        <v>5036</v>
      </c>
      <c r="D879" s="76"/>
      <c r="E879" s="158" t="s">
        <v>1666</v>
      </c>
      <c r="F879" s="49" t="s">
        <v>2117</v>
      </c>
      <c r="G879" s="113" t="str">
        <f t="shared" si="70"/>
        <v>фото</v>
      </c>
      <c r="H879" s="63">
        <f t="shared" si="71"/>
      </c>
      <c r="I879" s="80" t="s">
        <v>2118</v>
      </c>
      <c r="J879" s="63" t="s">
        <v>2383</v>
      </c>
      <c r="K879" s="78">
        <v>10</v>
      </c>
      <c r="L879" s="110">
        <v>33</v>
      </c>
      <c r="M879" s="112"/>
      <c r="N879" s="63"/>
    </row>
    <row r="880" spans="1:14" ht="15.75">
      <c r="A880" s="107">
        <v>892</v>
      </c>
      <c r="B880" s="111">
        <v>2444</v>
      </c>
      <c r="C880" s="76" t="s">
        <v>5037</v>
      </c>
      <c r="D880" s="76"/>
      <c r="E880" s="158" t="s">
        <v>1666</v>
      </c>
      <c r="F880" s="49" t="s">
        <v>2119</v>
      </c>
      <c r="G880" s="113" t="str">
        <f t="shared" si="70"/>
        <v>фото</v>
      </c>
      <c r="H880" s="63">
        <f t="shared" si="71"/>
      </c>
      <c r="I880" s="80" t="s">
        <v>2120</v>
      </c>
      <c r="J880" s="63" t="s">
        <v>2387</v>
      </c>
      <c r="K880" s="78">
        <v>10</v>
      </c>
      <c r="L880" s="110">
        <v>44</v>
      </c>
      <c r="M880" s="112"/>
      <c r="N880" s="63"/>
    </row>
    <row r="881" spans="1:14" ht="25.5">
      <c r="A881" s="107">
        <v>889</v>
      </c>
      <c r="B881" s="111">
        <v>3301</v>
      </c>
      <c r="C881" s="76" t="s">
        <v>5034</v>
      </c>
      <c r="D881" s="76"/>
      <c r="E881" s="158" t="s">
        <v>1666</v>
      </c>
      <c r="F881" s="49" t="s">
        <v>2121</v>
      </c>
      <c r="G881" s="113" t="str">
        <f t="shared" si="70"/>
        <v>фото</v>
      </c>
      <c r="H881" s="63">
        <f t="shared" si="71"/>
      </c>
      <c r="I881" s="80" t="s">
        <v>2122</v>
      </c>
      <c r="J881" s="63" t="s">
        <v>2383</v>
      </c>
      <c r="K881" s="78">
        <v>10</v>
      </c>
      <c r="L881" s="110">
        <v>61</v>
      </c>
      <c r="M881" s="112"/>
      <c r="N881" s="63"/>
    </row>
    <row r="882" spans="1:14" ht="51">
      <c r="A882" s="107">
        <v>845</v>
      </c>
      <c r="B882" s="111">
        <v>2110</v>
      </c>
      <c r="C882" s="76" t="s">
        <v>4978</v>
      </c>
      <c r="D882" s="76"/>
      <c r="E882" s="158" t="s">
        <v>1666</v>
      </c>
      <c r="F882" s="164" t="s">
        <v>2125</v>
      </c>
      <c r="G882" s="113" t="str">
        <f t="shared" si="70"/>
        <v>фото</v>
      </c>
      <c r="H882" s="63">
        <f t="shared" si="71"/>
      </c>
      <c r="I882" s="80" t="s">
        <v>655</v>
      </c>
      <c r="J882" s="63" t="s">
        <v>2326</v>
      </c>
      <c r="K882" s="78">
        <v>7</v>
      </c>
      <c r="L882" s="110">
        <v>62</v>
      </c>
      <c r="M882" s="112"/>
      <c r="N882" s="63" t="s">
        <v>160</v>
      </c>
    </row>
    <row r="883" spans="1:14" ht="25.5">
      <c r="A883" s="107">
        <v>844</v>
      </c>
      <c r="B883" s="111">
        <v>3302</v>
      </c>
      <c r="C883" s="76" t="s">
        <v>4977</v>
      </c>
      <c r="D883" s="76"/>
      <c r="E883" s="158" t="s">
        <v>1666</v>
      </c>
      <c r="F883" s="98" t="s">
        <v>2123</v>
      </c>
      <c r="G883" s="113" t="str">
        <f aca="true" t="shared" si="72" ref="G883:G895">HYPERLINK("http://www.gardenbulbs.ru/images/summer_CL/Narcissus/"&amp;C883&amp;".jpg","фото")</f>
        <v>фото</v>
      </c>
      <c r="H883" s="63">
        <f aca="true" t="shared" si="73" ref="H883:H895">IF(D883&gt;0,HYPERLINK("http://www.gardenbulbs.ru/images/summer_CL/Narcissus/"&amp;D883&amp;".jpg","фото2"),"")</f>
      </c>
      <c r="I883" s="80" t="s">
        <v>2124</v>
      </c>
      <c r="J883" s="63" t="s">
        <v>2383</v>
      </c>
      <c r="K883" s="78">
        <v>10</v>
      </c>
      <c r="L883" s="110">
        <v>39</v>
      </c>
      <c r="M883" s="112"/>
      <c r="N883" s="63"/>
    </row>
    <row r="884" spans="1:14" ht="25.5">
      <c r="A884" s="107">
        <v>843</v>
      </c>
      <c r="B884" s="111">
        <v>6776</v>
      </c>
      <c r="C884" s="76" t="s">
        <v>4975</v>
      </c>
      <c r="D884" s="76" t="s">
        <v>4976</v>
      </c>
      <c r="E884" s="158" t="s">
        <v>1666</v>
      </c>
      <c r="F884" s="164" t="s">
        <v>656</v>
      </c>
      <c r="G884" s="113" t="str">
        <f t="shared" si="72"/>
        <v>фото</v>
      </c>
      <c r="H884" s="63" t="str">
        <f t="shared" si="73"/>
        <v>фото2</v>
      </c>
      <c r="I884" s="80" t="s">
        <v>657</v>
      </c>
      <c r="J884" s="63" t="s">
        <v>2351</v>
      </c>
      <c r="K884" s="78">
        <v>5</v>
      </c>
      <c r="L884" s="110">
        <v>94</v>
      </c>
      <c r="M884" s="112"/>
      <c r="N884" s="63" t="s">
        <v>374</v>
      </c>
    </row>
    <row r="885" spans="1:14" ht="22.5">
      <c r="A885" s="107">
        <v>846</v>
      </c>
      <c r="B885" s="111">
        <v>7626</v>
      </c>
      <c r="C885" s="76" t="s">
        <v>4979</v>
      </c>
      <c r="D885" s="76" t="s">
        <v>4980</v>
      </c>
      <c r="E885" s="158" t="s">
        <v>1666</v>
      </c>
      <c r="F885" s="164" t="s">
        <v>4981</v>
      </c>
      <c r="G885" s="113" t="str">
        <f t="shared" si="72"/>
        <v>фото</v>
      </c>
      <c r="H885" s="63" t="str">
        <f t="shared" si="73"/>
        <v>фото2</v>
      </c>
      <c r="I885" s="80" t="s">
        <v>4982</v>
      </c>
      <c r="J885" s="63" t="s">
        <v>2383</v>
      </c>
      <c r="K885" s="78">
        <v>5</v>
      </c>
      <c r="L885" s="110">
        <v>104</v>
      </c>
      <c r="M885" s="112"/>
      <c r="N885" s="63" t="s">
        <v>2859</v>
      </c>
    </row>
    <row r="886" spans="1:14" ht="15.75">
      <c r="A886" s="107">
        <v>847</v>
      </c>
      <c r="B886" s="111">
        <v>6778</v>
      </c>
      <c r="C886" s="76" t="s">
        <v>4983</v>
      </c>
      <c r="D886" s="76"/>
      <c r="E886" s="158" t="s">
        <v>1666</v>
      </c>
      <c r="F886" s="49" t="s">
        <v>658</v>
      </c>
      <c r="G886" s="113" t="str">
        <f t="shared" si="72"/>
        <v>фото</v>
      </c>
      <c r="H886" s="63">
        <f t="shared" si="73"/>
      </c>
      <c r="I886" s="80" t="s">
        <v>659</v>
      </c>
      <c r="J886" s="63" t="s">
        <v>2351</v>
      </c>
      <c r="K886" s="78">
        <v>5</v>
      </c>
      <c r="L886" s="110">
        <v>87</v>
      </c>
      <c r="M886" s="112"/>
      <c r="N886" s="63" t="s">
        <v>374</v>
      </c>
    </row>
    <row r="887" spans="1:14" ht="25.5">
      <c r="A887" s="107">
        <v>848</v>
      </c>
      <c r="B887" s="111">
        <v>2446</v>
      </c>
      <c r="C887" s="76" t="s">
        <v>4984</v>
      </c>
      <c r="D887" s="76"/>
      <c r="E887" s="158" t="s">
        <v>1666</v>
      </c>
      <c r="F887" s="49" t="s">
        <v>372</v>
      </c>
      <c r="G887" s="113" t="str">
        <f t="shared" si="72"/>
        <v>фото</v>
      </c>
      <c r="H887" s="63">
        <f t="shared" si="73"/>
      </c>
      <c r="I887" s="80" t="s">
        <v>2126</v>
      </c>
      <c r="J887" s="63" t="s">
        <v>2383</v>
      </c>
      <c r="K887" s="78">
        <v>10</v>
      </c>
      <c r="L887" s="110">
        <v>34</v>
      </c>
      <c r="M887" s="112"/>
      <c r="N887" s="63"/>
    </row>
    <row r="888" spans="1:14" ht="25.5">
      <c r="A888" s="107">
        <v>841</v>
      </c>
      <c r="B888" s="111">
        <v>7625</v>
      </c>
      <c r="C888" s="76" t="s">
        <v>4971</v>
      </c>
      <c r="D888" s="76"/>
      <c r="E888" s="158" t="s">
        <v>1666</v>
      </c>
      <c r="F888" s="164" t="s">
        <v>4972</v>
      </c>
      <c r="G888" s="113" t="str">
        <f t="shared" si="72"/>
        <v>фото</v>
      </c>
      <c r="H888" s="63">
        <f t="shared" si="73"/>
      </c>
      <c r="I888" s="80" t="s">
        <v>4973</v>
      </c>
      <c r="J888" s="63" t="s">
        <v>2383</v>
      </c>
      <c r="K888" s="78">
        <v>7</v>
      </c>
      <c r="L888" s="110">
        <v>78</v>
      </c>
      <c r="M888" s="112"/>
      <c r="N888" s="63" t="s">
        <v>2859</v>
      </c>
    </row>
    <row r="889" spans="1:14" ht="25.5">
      <c r="A889" s="107">
        <v>842</v>
      </c>
      <c r="B889" s="111">
        <v>3303</v>
      </c>
      <c r="C889" s="76" t="s">
        <v>4974</v>
      </c>
      <c r="D889" s="76"/>
      <c r="E889" s="158" t="s">
        <v>1666</v>
      </c>
      <c r="F889" s="164" t="s">
        <v>2127</v>
      </c>
      <c r="G889" s="113" t="str">
        <f t="shared" si="72"/>
        <v>фото</v>
      </c>
      <c r="H889" s="63">
        <f t="shared" si="73"/>
      </c>
      <c r="I889" s="80" t="s">
        <v>2128</v>
      </c>
      <c r="J889" s="63" t="s">
        <v>2383</v>
      </c>
      <c r="K889" s="78">
        <v>10</v>
      </c>
      <c r="L889" s="110">
        <v>42</v>
      </c>
      <c r="M889" s="112"/>
      <c r="N889" s="63"/>
    </row>
    <row r="890" spans="1:14" ht="15.75">
      <c r="A890" s="107">
        <v>877</v>
      </c>
      <c r="B890" s="111">
        <v>3305</v>
      </c>
      <c r="C890" s="76" t="s">
        <v>5016</v>
      </c>
      <c r="D890" s="76"/>
      <c r="E890" s="158" t="s">
        <v>1666</v>
      </c>
      <c r="F890" s="49" t="s">
        <v>2129</v>
      </c>
      <c r="G890" s="113" t="str">
        <f t="shared" si="72"/>
        <v>фото</v>
      </c>
      <c r="H890" s="63">
        <f t="shared" si="73"/>
      </c>
      <c r="I890" s="80" t="s">
        <v>2130</v>
      </c>
      <c r="J890" s="63" t="s">
        <v>2383</v>
      </c>
      <c r="K890" s="78">
        <v>7</v>
      </c>
      <c r="L890" s="110">
        <v>71</v>
      </c>
      <c r="M890" s="112"/>
      <c r="N890" s="63"/>
    </row>
    <row r="891" spans="1:14" ht="51">
      <c r="A891" s="107">
        <v>839</v>
      </c>
      <c r="B891" s="111">
        <v>2449</v>
      </c>
      <c r="C891" s="76" t="s">
        <v>4969</v>
      </c>
      <c r="D891" s="76"/>
      <c r="E891" s="158" t="s">
        <v>1666</v>
      </c>
      <c r="F891" s="49" t="s">
        <v>2131</v>
      </c>
      <c r="G891" s="113" t="str">
        <f t="shared" si="72"/>
        <v>фото</v>
      </c>
      <c r="H891" s="63">
        <f t="shared" si="73"/>
      </c>
      <c r="I891" s="80" t="s">
        <v>660</v>
      </c>
      <c r="J891" s="63" t="s">
        <v>2387</v>
      </c>
      <c r="K891" s="78">
        <v>5</v>
      </c>
      <c r="L891" s="110">
        <v>208</v>
      </c>
      <c r="M891" s="112"/>
      <c r="N891" s="63"/>
    </row>
    <row r="892" spans="1:14" ht="38.25">
      <c r="A892" s="107">
        <v>840</v>
      </c>
      <c r="B892" s="111">
        <v>1775</v>
      </c>
      <c r="C892" s="76" t="s">
        <v>4970</v>
      </c>
      <c r="D892" s="76"/>
      <c r="E892" s="158" t="s">
        <v>1666</v>
      </c>
      <c r="F892" s="49" t="s">
        <v>2132</v>
      </c>
      <c r="G892" s="113" t="str">
        <f t="shared" si="72"/>
        <v>фото</v>
      </c>
      <c r="H892" s="63">
        <f t="shared" si="73"/>
      </c>
      <c r="I892" s="87" t="s">
        <v>661</v>
      </c>
      <c r="J892" s="63" t="s">
        <v>2383</v>
      </c>
      <c r="K892" s="78">
        <v>10</v>
      </c>
      <c r="L892" s="110">
        <v>58</v>
      </c>
      <c r="M892" s="112"/>
      <c r="N892" s="63" t="s">
        <v>160</v>
      </c>
    </row>
    <row r="893" spans="1:14" ht="25.5">
      <c r="A893" s="107">
        <v>836</v>
      </c>
      <c r="B893" s="111">
        <v>6774</v>
      </c>
      <c r="C893" s="76" t="s">
        <v>4962</v>
      </c>
      <c r="D893" s="76" t="s">
        <v>4963</v>
      </c>
      <c r="E893" s="158" t="s">
        <v>1666</v>
      </c>
      <c r="F893" s="164" t="s">
        <v>662</v>
      </c>
      <c r="G893" s="113" t="str">
        <f t="shared" si="72"/>
        <v>фото</v>
      </c>
      <c r="H893" s="63" t="str">
        <f t="shared" si="73"/>
        <v>фото2</v>
      </c>
      <c r="I893" s="80" t="s">
        <v>663</v>
      </c>
      <c r="J893" s="63" t="s">
        <v>2326</v>
      </c>
      <c r="K893" s="78">
        <v>5</v>
      </c>
      <c r="L893" s="110">
        <v>72</v>
      </c>
      <c r="M893" s="112"/>
      <c r="N893" s="63" t="s">
        <v>374</v>
      </c>
    </row>
    <row r="894" spans="1:14" ht="25.5">
      <c r="A894" s="107">
        <v>838</v>
      </c>
      <c r="B894" s="111">
        <v>2966</v>
      </c>
      <c r="C894" s="76" t="s">
        <v>4968</v>
      </c>
      <c r="D894" s="76"/>
      <c r="E894" s="158" t="s">
        <v>1666</v>
      </c>
      <c r="F894" s="49" t="s">
        <v>2133</v>
      </c>
      <c r="G894" s="113" t="str">
        <f t="shared" si="72"/>
        <v>фото</v>
      </c>
      <c r="H894" s="63">
        <f t="shared" si="73"/>
      </c>
      <c r="I894" s="80" t="s">
        <v>664</v>
      </c>
      <c r="J894" s="63" t="s">
        <v>2383</v>
      </c>
      <c r="K894" s="78">
        <v>5</v>
      </c>
      <c r="L894" s="110">
        <v>94</v>
      </c>
      <c r="M894" s="112"/>
      <c r="N894" s="63"/>
    </row>
    <row r="895" spans="1:14" ht="15.75">
      <c r="A895" s="107">
        <v>884</v>
      </c>
      <c r="B895" s="111">
        <v>2450</v>
      </c>
      <c r="C895" s="76" t="s">
        <v>5026</v>
      </c>
      <c r="D895" s="76"/>
      <c r="E895" s="158" t="s">
        <v>1666</v>
      </c>
      <c r="F895" s="49" t="s">
        <v>2134</v>
      </c>
      <c r="G895" s="113" t="str">
        <f t="shared" si="72"/>
        <v>фото</v>
      </c>
      <c r="H895" s="63">
        <f t="shared" si="73"/>
      </c>
      <c r="I895" s="80" t="s">
        <v>2135</v>
      </c>
      <c r="J895" s="63" t="s">
        <v>2383</v>
      </c>
      <c r="K895" s="78">
        <v>10</v>
      </c>
      <c r="L895" s="110">
        <v>30</v>
      </c>
      <c r="M895" s="112"/>
      <c r="N895" s="63"/>
    </row>
    <row r="896" spans="1:14" ht="18.75">
      <c r="A896" s="107">
        <v>893</v>
      </c>
      <c r="B896" s="143" t="s">
        <v>2136</v>
      </c>
      <c r="C896" s="148"/>
      <c r="D896" s="148"/>
      <c r="E896" s="143"/>
      <c r="F896" s="165"/>
      <c r="G896" s="146"/>
      <c r="H896" s="146"/>
      <c r="I896" s="71"/>
      <c r="J896" s="146"/>
      <c r="K896" s="149"/>
      <c r="L896" s="149" t="e">
        <v>#DIV/0!</v>
      </c>
      <c r="M896" s="149"/>
      <c r="N896" s="149"/>
    </row>
    <row r="897" spans="1:14" ht="12.75">
      <c r="A897" s="107">
        <v>894</v>
      </c>
      <c r="B897" s="72"/>
      <c r="C897" s="72"/>
      <c r="D897" s="72"/>
      <c r="E897" s="114" t="s">
        <v>2137</v>
      </c>
      <c r="F897" s="95"/>
      <c r="G897" s="74"/>
      <c r="H897" s="74"/>
      <c r="I897" s="157"/>
      <c r="J897" s="74"/>
      <c r="K897" s="97"/>
      <c r="L897" s="97" t="e">
        <v>#DIV/0!</v>
      </c>
      <c r="M897" s="97"/>
      <c r="N897" s="97"/>
    </row>
    <row r="898" spans="1:14" ht="22.5">
      <c r="A898" s="107">
        <v>904</v>
      </c>
      <c r="B898" s="111">
        <v>20</v>
      </c>
      <c r="C898" s="76" t="s">
        <v>5047</v>
      </c>
      <c r="D898" s="76"/>
      <c r="E898" s="158" t="s">
        <v>1680</v>
      </c>
      <c r="F898" s="49" t="s">
        <v>2138</v>
      </c>
      <c r="G898" s="113" t="str">
        <f aca="true" t="shared" si="74" ref="G898:G908">HYPERLINK("http://www.gardenbulbs.ru/images/summer_CL/Misc/"&amp;C898&amp;".jpg","фото")</f>
        <v>фото</v>
      </c>
      <c r="H898" s="63">
        <f aca="true" t="shared" si="75" ref="H898:H908">IF(D898&gt;0,HYPERLINK("http://www.gardenbulbs.ru/images/summer_CL/Misc/"&amp;D898&amp;".jpg","фото2"),"")</f>
      </c>
      <c r="I898" s="80" t="s">
        <v>2139</v>
      </c>
      <c r="J898" s="63" t="s">
        <v>665</v>
      </c>
      <c r="K898" s="78">
        <v>15</v>
      </c>
      <c r="L898" s="110">
        <v>17</v>
      </c>
      <c r="M898" s="112"/>
      <c r="N898" s="63"/>
    </row>
    <row r="899" spans="1:14" ht="22.5">
      <c r="A899" s="107">
        <v>896</v>
      </c>
      <c r="B899" s="111">
        <v>21</v>
      </c>
      <c r="C899" s="76" t="s">
        <v>5039</v>
      </c>
      <c r="D899" s="76"/>
      <c r="E899" s="158" t="s">
        <v>1680</v>
      </c>
      <c r="F899" s="49" t="s">
        <v>2141</v>
      </c>
      <c r="G899" s="113" t="str">
        <f t="shared" si="74"/>
        <v>фото</v>
      </c>
      <c r="H899" s="63">
        <f t="shared" si="75"/>
      </c>
      <c r="I899" s="80" t="s">
        <v>1688</v>
      </c>
      <c r="J899" s="63" t="s">
        <v>665</v>
      </c>
      <c r="K899" s="78">
        <v>15</v>
      </c>
      <c r="L899" s="110">
        <v>14</v>
      </c>
      <c r="M899" s="112"/>
      <c r="N899" s="63"/>
    </row>
    <row r="900" spans="1:14" ht="22.5">
      <c r="A900" s="107">
        <v>897</v>
      </c>
      <c r="B900" s="111">
        <v>1015</v>
      </c>
      <c r="C900" s="76" t="s">
        <v>5040</v>
      </c>
      <c r="D900" s="76"/>
      <c r="E900" s="158" t="s">
        <v>1680</v>
      </c>
      <c r="F900" s="49" t="s">
        <v>2142</v>
      </c>
      <c r="G900" s="113" t="str">
        <f t="shared" si="74"/>
        <v>фото</v>
      </c>
      <c r="H900" s="63">
        <f t="shared" si="75"/>
      </c>
      <c r="I900" s="80" t="s">
        <v>2143</v>
      </c>
      <c r="J900" s="63" t="s">
        <v>665</v>
      </c>
      <c r="K900" s="78">
        <v>15</v>
      </c>
      <c r="L900" s="110">
        <v>14</v>
      </c>
      <c r="M900" s="112"/>
      <c r="N900" s="63"/>
    </row>
    <row r="901" spans="1:14" ht="22.5">
      <c r="A901" s="107">
        <v>905</v>
      </c>
      <c r="B901" s="111">
        <v>2608</v>
      </c>
      <c r="C901" s="76" t="s">
        <v>5048</v>
      </c>
      <c r="D901" s="76"/>
      <c r="E901" s="158" t="s">
        <v>1680</v>
      </c>
      <c r="F901" s="49" t="s">
        <v>2144</v>
      </c>
      <c r="G901" s="113" t="str">
        <f t="shared" si="74"/>
        <v>фото</v>
      </c>
      <c r="H901" s="63">
        <f t="shared" si="75"/>
      </c>
      <c r="I901" s="80" t="s">
        <v>1705</v>
      </c>
      <c r="J901" s="63" t="s">
        <v>665</v>
      </c>
      <c r="K901" s="78">
        <v>15</v>
      </c>
      <c r="L901" s="110">
        <v>14</v>
      </c>
      <c r="M901" s="112"/>
      <c r="N901" s="63"/>
    </row>
    <row r="902" spans="1:14" ht="22.5">
      <c r="A902" s="107">
        <v>898</v>
      </c>
      <c r="B902" s="111">
        <v>2609</v>
      </c>
      <c r="C902" s="76" t="s">
        <v>5041</v>
      </c>
      <c r="D902" s="76"/>
      <c r="E902" s="158" t="s">
        <v>1680</v>
      </c>
      <c r="F902" s="49" t="s">
        <v>2145</v>
      </c>
      <c r="G902" s="113" t="str">
        <f t="shared" si="74"/>
        <v>фото</v>
      </c>
      <c r="H902" s="63">
        <f t="shared" si="75"/>
      </c>
      <c r="I902" s="80" t="s">
        <v>2146</v>
      </c>
      <c r="J902" s="63" t="s">
        <v>665</v>
      </c>
      <c r="K902" s="78">
        <v>15</v>
      </c>
      <c r="L902" s="110">
        <v>14</v>
      </c>
      <c r="M902" s="112"/>
      <c r="N902" s="63"/>
    </row>
    <row r="903" spans="1:14" ht="22.5">
      <c r="A903" s="107">
        <v>899</v>
      </c>
      <c r="B903" s="111">
        <v>22</v>
      </c>
      <c r="C903" s="76" t="s">
        <v>5042</v>
      </c>
      <c r="D903" s="76"/>
      <c r="E903" s="158" t="s">
        <v>1680</v>
      </c>
      <c r="F903" s="49" t="s">
        <v>2147</v>
      </c>
      <c r="G903" s="113" t="str">
        <f t="shared" si="74"/>
        <v>фото</v>
      </c>
      <c r="H903" s="63">
        <f t="shared" si="75"/>
      </c>
      <c r="I903" s="80" t="s">
        <v>146</v>
      </c>
      <c r="J903" s="63" t="s">
        <v>665</v>
      </c>
      <c r="K903" s="78">
        <v>15</v>
      </c>
      <c r="L903" s="110">
        <v>17</v>
      </c>
      <c r="M903" s="112"/>
      <c r="N903" s="63"/>
    </row>
    <row r="904" spans="1:14" ht="22.5">
      <c r="A904" s="107">
        <v>900</v>
      </c>
      <c r="B904" s="111">
        <v>1306</v>
      </c>
      <c r="C904" s="76" t="s">
        <v>5043</v>
      </c>
      <c r="D904" s="76"/>
      <c r="E904" s="158" t="s">
        <v>1680</v>
      </c>
      <c r="F904" s="49" t="s">
        <v>2148</v>
      </c>
      <c r="G904" s="113" t="str">
        <f t="shared" si="74"/>
        <v>фото</v>
      </c>
      <c r="H904" s="63">
        <f t="shared" si="75"/>
      </c>
      <c r="I904" s="80" t="s">
        <v>2149</v>
      </c>
      <c r="J904" s="63" t="s">
        <v>665</v>
      </c>
      <c r="K904" s="78">
        <v>15</v>
      </c>
      <c r="L904" s="110">
        <v>22</v>
      </c>
      <c r="M904" s="112"/>
      <c r="N904" s="63" t="s">
        <v>160</v>
      </c>
    </row>
    <row r="905" spans="1:14" ht="22.5">
      <c r="A905" s="107">
        <v>901</v>
      </c>
      <c r="B905" s="111">
        <v>1018</v>
      </c>
      <c r="C905" s="76" t="s">
        <v>5044</v>
      </c>
      <c r="D905" s="76"/>
      <c r="E905" s="158" t="s">
        <v>1680</v>
      </c>
      <c r="F905" s="49" t="s">
        <v>2150</v>
      </c>
      <c r="G905" s="113" t="str">
        <f t="shared" si="74"/>
        <v>фото</v>
      </c>
      <c r="H905" s="63">
        <f t="shared" si="75"/>
      </c>
      <c r="I905" s="80" t="s">
        <v>2151</v>
      </c>
      <c r="J905" s="63" t="s">
        <v>665</v>
      </c>
      <c r="K905" s="78">
        <v>15</v>
      </c>
      <c r="L905" s="110">
        <v>14</v>
      </c>
      <c r="M905" s="112"/>
      <c r="N905" s="63"/>
    </row>
    <row r="906" spans="1:14" ht="22.5">
      <c r="A906" s="107">
        <v>902</v>
      </c>
      <c r="B906" s="111">
        <v>2610</v>
      </c>
      <c r="C906" s="76" t="s">
        <v>5045</v>
      </c>
      <c r="D906" s="76"/>
      <c r="E906" s="158" t="s">
        <v>1680</v>
      </c>
      <c r="F906" s="49" t="s">
        <v>2152</v>
      </c>
      <c r="G906" s="113" t="str">
        <f t="shared" si="74"/>
        <v>фото</v>
      </c>
      <c r="H906" s="63">
        <f t="shared" si="75"/>
      </c>
      <c r="I906" s="80" t="s">
        <v>2153</v>
      </c>
      <c r="J906" s="63" t="s">
        <v>665</v>
      </c>
      <c r="K906" s="78">
        <v>15</v>
      </c>
      <c r="L906" s="110">
        <v>14</v>
      </c>
      <c r="M906" s="112"/>
      <c r="N906" s="63"/>
    </row>
    <row r="907" spans="1:14" ht="22.5">
      <c r="A907" s="107">
        <v>903</v>
      </c>
      <c r="B907" s="111">
        <v>1421</v>
      </c>
      <c r="C907" s="76" t="s">
        <v>5046</v>
      </c>
      <c r="D907" s="76"/>
      <c r="E907" s="158" t="s">
        <v>1680</v>
      </c>
      <c r="F907" s="49" t="s">
        <v>666</v>
      </c>
      <c r="G907" s="113" t="str">
        <f t="shared" si="74"/>
        <v>фото</v>
      </c>
      <c r="H907" s="63">
        <f t="shared" si="75"/>
      </c>
      <c r="I907" s="80" t="s">
        <v>667</v>
      </c>
      <c r="J907" s="63" t="s">
        <v>665</v>
      </c>
      <c r="K907" s="78">
        <v>15</v>
      </c>
      <c r="L907" s="110">
        <v>14</v>
      </c>
      <c r="M907" s="112"/>
      <c r="N907" s="63" t="s">
        <v>374</v>
      </c>
    </row>
    <row r="908" spans="1:14" ht="25.5">
      <c r="A908" s="107">
        <v>895</v>
      </c>
      <c r="B908" s="111">
        <v>887</v>
      </c>
      <c r="C908" s="76" t="s">
        <v>5038</v>
      </c>
      <c r="D908" s="76"/>
      <c r="E908" s="158" t="s">
        <v>1680</v>
      </c>
      <c r="F908" s="49" t="s">
        <v>2154</v>
      </c>
      <c r="G908" s="113" t="str">
        <f t="shared" si="74"/>
        <v>фото</v>
      </c>
      <c r="H908" s="63">
        <f t="shared" si="75"/>
      </c>
      <c r="I908" s="80" t="s">
        <v>2155</v>
      </c>
      <c r="J908" s="63" t="s">
        <v>665</v>
      </c>
      <c r="K908" s="78">
        <v>15</v>
      </c>
      <c r="L908" s="110">
        <v>14</v>
      </c>
      <c r="M908" s="112"/>
      <c r="N908" s="63"/>
    </row>
    <row r="909" spans="1:14" ht="12.75">
      <c r="A909" s="107">
        <v>906</v>
      </c>
      <c r="B909" s="72"/>
      <c r="C909" s="72"/>
      <c r="D909" s="72"/>
      <c r="E909" s="114" t="s">
        <v>668</v>
      </c>
      <c r="F909" s="95"/>
      <c r="G909" s="74"/>
      <c r="H909" s="74"/>
      <c r="I909" s="157"/>
      <c r="J909" s="74"/>
      <c r="K909" s="97"/>
      <c r="L909" s="97" t="e">
        <v>#DIV/0!</v>
      </c>
      <c r="M909" s="97"/>
      <c r="N909" s="97"/>
    </row>
    <row r="910" spans="1:14" ht="25.5">
      <c r="A910" s="107">
        <v>907</v>
      </c>
      <c r="B910" s="111">
        <v>6860</v>
      </c>
      <c r="C910" s="76" t="s">
        <v>5049</v>
      </c>
      <c r="D910" s="76"/>
      <c r="E910" s="158" t="s">
        <v>1680</v>
      </c>
      <c r="F910" s="49" t="s">
        <v>669</v>
      </c>
      <c r="G910" s="113" t="str">
        <f aca="true" t="shared" si="76" ref="G910:G922">HYPERLINK("http://www.gardenbulbs.ru/images/summer_CL/Misc/"&amp;C910&amp;".jpg","фото")</f>
        <v>фото</v>
      </c>
      <c r="H910" s="63">
        <f aca="true" t="shared" si="77" ref="H910:H922">IF(D910&gt;0,HYPERLINK("http://www.gardenbulbs.ru/images/summer_CL/Misc/"&amp;D910&amp;".jpg","фото2"),"")</f>
      </c>
      <c r="I910" s="80" t="s">
        <v>5050</v>
      </c>
      <c r="J910" s="63" t="s">
        <v>665</v>
      </c>
      <c r="K910" s="78">
        <v>15</v>
      </c>
      <c r="L910" s="110">
        <v>20</v>
      </c>
      <c r="M910" s="112"/>
      <c r="N910" s="63" t="s">
        <v>374</v>
      </c>
    </row>
    <row r="911" spans="1:14" ht="22.5">
      <c r="A911" s="107">
        <v>908</v>
      </c>
      <c r="B911" s="111">
        <v>6861</v>
      </c>
      <c r="C911" s="76" t="s">
        <v>5051</v>
      </c>
      <c r="D911" s="76"/>
      <c r="E911" s="158" t="s">
        <v>1680</v>
      </c>
      <c r="F911" s="49" t="s">
        <v>670</v>
      </c>
      <c r="G911" s="113" t="str">
        <f t="shared" si="76"/>
        <v>фото</v>
      </c>
      <c r="H911" s="63">
        <f t="shared" si="77"/>
      </c>
      <c r="I911" s="80" t="s">
        <v>5052</v>
      </c>
      <c r="J911" s="63" t="s">
        <v>665</v>
      </c>
      <c r="K911" s="78">
        <v>15</v>
      </c>
      <c r="L911" s="110">
        <v>9</v>
      </c>
      <c r="M911" s="112"/>
      <c r="N911" s="63" t="s">
        <v>374</v>
      </c>
    </row>
    <row r="912" spans="1:14" ht="22.5">
      <c r="A912" s="107">
        <v>909</v>
      </c>
      <c r="B912" s="111">
        <v>7631</v>
      </c>
      <c r="C912" s="76" t="s">
        <v>5053</v>
      </c>
      <c r="D912" s="76"/>
      <c r="E912" s="158" t="s">
        <v>1680</v>
      </c>
      <c r="F912" s="49" t="s">
        <v>5054</v>
      </c>
      <c r="G912" s="113" t="str">
        <f t="shared" si="76"/>
        <v>фото</v>
      </c>
      <c r="H912" s="63">
        <f t="shared" si="77"/>
      </c>
      <c r="I912" s="80" t="s">
        <v>5055</v>
      </c>
      <c r="J912" s="63" t="s">
        <v>665</v>
      </c>
      <c r="K912" s="78">
        <v>15</v>
      </c>
      <c r="L912" s="110">
        <v>10</v>
      </c>
      <c r="M912" s="112"/>
      <c r="N912" s="63" t="s">
        <v>2859</v>
      </c>
    </row>
    <row r="913" spans="1:14" ht="22.5">
      <c r="A913" s="107">
        <v>910</v>
      </c>
      <c r="B913" s="111">
        <v>7632</v>
      </c>
      <c r="C913" s="76" t="s">
        <v>5056</v>
      </c>
      <c r="D913" s="76"/>
      <c r="E913" s="158" t="s">
        <v>1680</v>
      </c>
      <c r="F913" s="49" t="s">
        <v>5057</v>
      </c>
      <c r="G913" s="113" t="str">
        <f t="shared" si="76"/>
        <v>фото</v>
      </c>
      <c r="H913" s="63">
        <f t="shared" si="77"/>
      </c>
      <c r="I913" s="80" t="s">
        <v>5058</v>
      </c>
      <c r="J913" s="63" t="s">
        <v>665</v>
      </c>
      <c r="K913" s="78">
        <v>10</v>
      </c>
      <c r="L913" s="110">
        <v>33</v>
      </c>
      <c r="M913" s="112"/>
      <c r="N913" s="63" t="s">
        <v>2859</v>
      </c>
    </row>
    <row r="914" spans="1:14" ht="25.5">
      <c r="A914" s="107">
        <v>911</v>
      </c>
      <c r="B914" s="111">
        <v>6863</v>
      </c>
      <c r="C914" s="76" t="s">
        <v>5059</v>
      </c>
      <c r="D914" s="76"/>
      <c r="E914" s="158" t="s">
        <v>1680</v>
      </c>
      <c r="F914" s="49" t="s">
        <v>671</v>
      </c>
      <c r="G914" s="113" t="str">
        <f t="shared" si="76"/>
        <v>фото</v>
      </c>
      <c r="H914" s="63">
        <f t="shared" si="77"/>
      </c>
      <c r="I914" s="80" t="s">
        <v>5060</v>
      </c>
      <c r="J914" s="63" t="s">
        <v>665</v>
      </c>
      <c r="K914" s="78">
        <v>15</v>
      </c>
      <c r="L914" s="110">
        <v>13</v>
      </c>
      <c r="M914" s="112"/>
      <c r="N914" s="63" t="s">
        <v>374</v>
      </c>
    </row>
    <row r="915" spans="1:14" ht="25.5">
      <c r="A915" s="107">
        <v>912</v>
      </c>
      <c r="B915" s="111">
        <v>6862</v>
      </c>
      <c r="C915" s="76" t="s">
        <v>5061</v>
      </c>
      <c r="D915" s="76"/>
      <c r="E915" s="158" t="s">
        <v>1680</v>
      </c>
      <c r="F915" s="49" t="s">
        <v>672</v>
      </c>
      <c r="G915" s="113" t="str">
        <f t="shared" si="76"/>
        <v>фото</v>
      </c>
      <c r="H915" s="63">
        <f t="shared" si="77"/>
      </c>
      <c r="I915" s="80" t="s">
        <v>5062</v>
      </c>
      <c r="J915" s="63" t="s">
        <v>665</v>
      </c>
      <c r="K915" s="78">
        <v>15</v>
      </c>
      <c r="L915" s="110">
        <v>9</v>
      </c>
      <c r="M915" s="112"/>
      <c r="N915" s="63" t="s">
        <v>374</v>
      </c>
    </row>
    <row r="916" spans="1:14" ht="25.5">
      <c r="A916" s="107">
        <v>913</v>
      </c>
      <c r="B916" s="111">
        <v>6864</v>
      </c>
      <c r="C916" s="76" t="s">
        <v>5063</v>
      </c>
      <c r="D916" s="76"/>
      <c r="E916" s="158" t="s">
        <v>1680</v>
      </c>
      <c r="F916" s="49" t="s">
        <v>673</v>
      </c>
      <c r="G916" s="113" t="str">
        <f t="shared" si="76"/>
        <v>фото</v>
      </c>
      <c r="H916" s="63">
        <f t="shared" si="77"/>
      </c>
      <c r="I916" s="80" t="s">
        <v>5064</v>
      </c>
      <c r="J916" s="63" t="s">
        <v>665</v>
      </c>
      <c r="K916" s="78">
        <v>15</v>
      </c>
      <c r="L916" s="110">
        <v>20</v>
      </c>
      <c r="M916" s="112"/>
      <c r="N916" s="63" t="s">
        <v>374</v>
      </c>
    </row>
    <row r="917" spans="1:14" ht="25.5">
      <c r="A917" s="107">
        <v>914</v>
      </c>
      <c r="B917" s="111">
        <v>7633</v>
      </c>
      <c r="C917" s="76" t="s">
        <v>5065</v>
      </c>
      <c r="D917" s="76"/>
      <c r="E917" s="158" t="s">
        <v>1680</v>
      </c>
      <c r="F917" s="49" t="s">
        <v>5066</v>
      </c>
      <c r="G917" s="113" t="str">
        <f t="shared" si="76"/>
        <v>фото</v>
      </c>
      <c r="H917" s="63">
        <f t="shared" si="77"/>
      </c>
      <c r="I917" s="80" t="s">
        <v>5067</v>
      </c>
      <c r="J917" s="63" t="s">
        <v>665</v>
      </c>
      <c r="K917" s="78">
        <v>10</v>
      </c>
      <c r="L917" s="110">
        <v>43</v>
      </c>
      <c r="M917" s="112"/>
      <c r="N917" s="63" t="s">
        <v>2859</v>
      </c>
    </row>
    <row r="918" spans="1:14" ht="25.5">
      <c r="A918" s="107">
        <v>915</v>
      </c>
      <c r="B918" s="111">
        <v>6865</v>
      </c>
      <c r="C918" s="76" t="s">
        <v>5068</v>
      </c>
      <c r="D918" s="76"/>
      <c r="E918" s="158" t="s">
        <v>1680</v>
      </c>
      <c r="F918" s="49" t="s">
        <v>674</v>
      </c>
      <c r="G918" s="113" t="str">
        <f t="shared" si="76"/>
        <v>фото</v>
      </c>
      <c r="H918" s="63">
        <f t="shared" si="77"/>
      </c>
      <c r="I918" s="80" t="s">
        <v>5069</v>
      </c>
      <c r="J918" s="63" t="s">
        <v>665</v>
      </c>
      <c r="K918" s="78">
        <v>15</v>
      </c>
      <c r="L918" s="110">
        <v>11</v>
      </c>
      <c r="M918" s="112"/>
      <c r="N918" s="63" t="s">
        <v>374</v>
      </c>
    </row>
    <row r="919" spans="1:14" ht="22.5">
      <c r="A919" s="107">
        <v>916</v>
      </c>
      <c r="B919" s="111">
        <v>7634</v>
      </c>
      <c r="C919" s="76" t="s">
        <v>5070</v>
      </c>
      <c r="D919" s="76"/>
      <c r="E919" s="158" t="s">
        <v>1680</v>
      </c>
      <c r="F919" s="49" t="s">
        <v>5071</v>
      </c>
      <c r="G919" s="113" t="str">
        <f t="shared" si="76"/>
        <v>фото</v>
      </c>
      <c r="H919" s="63">
        <f t="shared" si="77"/>
      </c>
      <c r="I919" s="80" t="s">
        <v>2619</v>
      </c>
      <c r="J919" s="63" t="s">
        <v>665</v>
      </c>
      <c r="K919" s="78">
        <v>15</v>
      </c>
      <c r="L919" s="110">
        <v>8</v>
      </c>
      <c r="M919" s="112"/>
      <c r="N919" s="63" t="s">
        <v>2859</v>
      </c>
    </row>
    <row r="920" spans="1:14" ht="38.25">
      <c r="A920" s="107">
        <v>917</v>
      </c>
      <c r="B920" s="111">
        <v>7635</v>
      </c>
      <c r="C920" s="76" t="s">
        <v>5072</v>
      </c>
      <c r="D920" s="76"/>
      <c r="E920" s="158" t="s">
        <v>1680</v>
      </c>
      <c r="F920" s="49" t="s">
        <v>5073</v>
      </c>
      <c r="G920" s="113" t="str">
        <f t="shared" si="76"/>
        <v>фото</v>
      </c>
      <c r="H920" s="63">
        <f t="shared" si="77"/>
      </c>
      <c r="I920" s="80" t="s">
        <v>5074</v>
      </c>
      <c r="J920" s="63" t="s">
        <v>665</v>
      </c>
      <c r="K920" s="78">
        <v>15</v>
      </c>
      <c r="L920" s="110">
        <v>6</v>
      </c>
      <c r="M920" s="112"/>
      <c r="N920" s="63" t="s">
        <v>2859</v>
      </c>
    </row>
    <row r="921" spans="1:14" ht="25.5">
      <c r="A921" s="107">
        <v>918</v>
      </c>
      <c r="B921" s="111">
        <v>6866</v>
      </c>
      <c r="C921" s="76" t="s">
        <v>5075</v>
      </c>
      <c r="D921" s="76"/>
      <c r="E921" s="158" t="s">
        <v>1680</v>
      </c>
      <c r="F921" s="49" t="s">
        <v>675</v>
      </c>
      <c r="G921" s="113" t="str">
        <f t="shared" si="76"/>
        <v>фото</v>
      </c>
      <c r="H921" s="63">
        <f t="shared" si="77"/>
      </c>
      <c r="I921" s="80" t="s">
        <v>5076</v>
      </c>
      <c r="J921" s="63" t="s">
        <v>665</v>
      </c>
      <c r="K921" s="78">
        <v>15</v>
      </c>
      <c r="L921" s="110">
        <v>8</v>
      </c>
      <c r="M921" s="112"/>
      <c r="N921" s="63" t="s">
        <v>374</v>
      </c>
    </row>
    <row r="922" spans="1:14" ht="25.5">
      <c r="A922" s="107">
        <v>919</v>
      </c>
      <c r="B922" s="111">
        <v>6867</v>
      </c>
      <c r="C922" s="76" t="s">
        <v>5077</v>
      </c>
      <c r="D922" s="76"/>
      <c r="E922" s="158" t="s">
        <v>1680</v>
      </c>
      <c r="F922" s="49" t="s">
        <v>676</v>
      </c>
      <c r="G922" s="113" t="str">
        <f t="shared" si="76"/>
        <v>фото</v>
      </c>
      <c r="H922" s="63">
        <f t="shared" si="77"/>
      </c>
      <c r="I922" s="80" t="s">
        <v>5078</v>
      </c>
      <c r="J922" s="63" t="s">
        <v>665</v>
      </c>
      <c r="K922" s="78">
        <v>15</v>
      </c>
      <c r="L922" s="110">
        <v>9</v>
      </c>
      <c r="M922" s="112"/>
      <c r="N922" s="63" t="s">
        <v>374</v>
      </c>
    </row>
    <row r="923" spans="1:14" ht="12.75">
      <c r="A923" s="107">
        <v>920</v>
      </c>
      <c r="B923" s="72"/>
      <c r="C923" s="72"/>
      <c r="D923" s="72"/>
      <c r="E923" s="114" t="s">
        <v>2156</v>
      </c>
      <c r="F923" s="95"/>
      <c r="G923" s="74"/>
      <c r="H923" s="74"/>
      <c r="I923" s="157"/>
      <c r="J923" s="74"/>
      <c r="K923" s="97"/>
      <c r="L923" s="97" t="e">
        <v>#DIV/0!</v>
      </c>
      <c r="M923" s="97"/>
      <c r="N923" s="97"/>
    </row>
    <row r="924" spans="1:14" ht="25.5">
      <c r="A924" s="107">
        <v>921</v>
      </c>
      <c r="B924" s="111">
        <v>1016</v>
      </c>
      <c r="C924" s="76" t="s">
        <v>5079</v>
      </c>
      <c r="D924" s="76"/>
      <c r="E924" s="158" t="s">
        <v>1680</v>
      </c>
      <c r="F924" s="49" t="s">
        <v>2157</v>
      </c>
      <c r="G924" s="113" t="str">
        <f>HYPERLINK("http://www.gardenbulbs.ru/images/summer_CL/Misc/"&amp;C924&amp;".jpg","фото")</f>
        <v>фото</v>
      </c>
      <c r="H924" s="63">
        <f>IF(D924&gt;0,HYPERLINK("http://www.gardenbulbs.ru/images/summer_CL/Misc/"&amp;D924&amp;".jpg","фото2"),"")</f>
      </c>
      <c r="I924" s="80" t="s">
        <v>5080</v>
      </c>
      <c r="J924" s="63" t="s">
        <v>665</v>
      </c>
      <c r="K924" s="78">
        <v>15</v>
      </c>
      <c r="L924" s="110">
        <v>20</v>
      </c>
      <c r="M924" s="112"/>
      <c r="N924" s="63"/>
    </row>
    <row r="925" spans="1:14" ht="25.5">
      <c r="A925" s="107">
        <v>922</v>
      </c>
      <c r="B925" s="111">
        <v>6868</v>
      </c>
      <c r="C925" s="76" t="s">
        <v>5081</v>
      </c>
      <c r="D925" s="76"/>
      <c r="E925" s="158" t="s">
        <v>1680</v>
      </c>
      <c r="F925" s="49" t="s">
        <v>677</v>
      </c>
      <c r="G925" s="113" t="str">
        <f>HYPERLINK("http://www.gardenbulbs.ru/images/summer_CL/Misc/"&amp;C925&amp;".jpg","фото")</f>
        <v>фото</v>
      </c>
      <c r="H925" s="63">
        <f>IF(D925&gt;0,HYPERLINK("http://www.gardenbulbs.ru/images/summer_CL/Misc/"&amp;D925&amp;".jpg","фото2"),"")</f>
      </c>
      <c r="I925" s="80" t="s">
        <v>5082</v>
      </c>
      <c r="J925" s="63" t="s">
        <v>665</v>
      </c>
      <c r="K925" s="78">
        <v>15</v>
      </c>
      <c r="L925" s="110">
        <v>11</v>
      </c>
      <c r="M925" s="112"/>
      <c r="N925" s="63" t="s">
        <v>374</v>
      </c>
    </row>
    <row r="926" spans="1:14" ht="12.75">
      <c r="A926" s="107">
        <v>923</v>
      </c>
      <c r="B926" s="72"/>
      <c r="C926" s="72"/>
      <c r="D926" s="72"/>
      <c r="E926" s="114" t="s">
        <v>2158</v>
      </c>
      <c r="F926" s="95"/>
      <c r="G926" s="74"/>
      <c r="H926" s="74"/>
      <c r="I926" s="157"/>
      <c r="J926" s="74"/>
      <c r="K926" s="97"/>
      <c r="L926" s="97" t="e">
        <v>#DIV/0!</v>
      </c>
      <c r="M926" s="97"/>
      <c r="N926" s="97"/>
    </row>
    <row r="927" spans="1:14" ht="25.5">
      <c r="A927" s="107">
        <v>924</v>
      </c>
      <c r="B927" s="111">
        <v>1014</v>
      </c>
      <c r="C927" s="76" t="s">
        <v>5083</v>
      </c>
      <c r="D927" s="76"/>
      <c r="E927" s="158" t="s">
        <v>1671</v>
      </c>
      <c r="F927" s="49" t="s">
        <v>2159</v>
      </c>
      <c r="G927" s="113" t="str">
        <f>HYPERLINK("http://www.gardenbulbs.ru/images/summer_CL/Misc/"&amp;C927&amp;".jpg","фото")</f>
        <v>фото</v>
      </c>
      <c r="H927" s="63">
        <f>IF(D927&gt;0,HYPERLINK("http://www.gardenbulbs.ru/images/summer_CL/Misc/"&amp;D927&amp;".jpg","фото2"),"")</f>
      </c>
      <c r="I927" s="80" t="s">
        <v>5084</v>
      </c>
      <c r="J927" s="63" t="s">
        <v>2387</v>
      </c>
      <c r="K927" s="78">
        <v>2</v>
      </c>
      <c r="L927" s="110">
        <v>341</v>
      </c>
      <c r="M927" s="112"/>
      <c r="N927" s="63"/>
    </row>
    <row r="928" spans="1:14" ht="25.5">
      <c r="A928" s="107">
        <v>925</v>
      </c>
      <c r="B928" s="111">
        <v>2676</v>
      </c>
      <c r="C928" s="76" t="s">
        <v>5085</v>
      </c>
      <c r="D928" s="76"/>
      <c r="E928" s="158" t="s">
        <v>1671</v>
      </c>
      <c r="F928" s="49" t="s">
        <v>2160</v>
      </c>
      <c r="G928" s="113" t="str">
        <f>HYPERLINK("http://www.gardenbulbs.ru/images/summer_CL/Misc/"&amp;C928&amp;".jpg","фото")</f>
        <v>фото</v>
      </c>
      <c r="H928" s="63">
        <f>IF(D928&gt;0,HYPERLINK("http://www.gardenbulbs.ru/images/summer_CL/Misc/"&amp;D928&amp;".jpg","фото2"),"")</f>
      </c>
      <c r="I928" s="80" t="s">
        <v>5086</v>
      </c>
      <c r="J928" s="63" t="s">
        <v>2161</v>
      </c>
      <c r="K928" s="78">
        <v>3</v>
      </c>
      <c r="L928" s="110">
        <v>114</v>
      </c>
      <c r="M928" s="112"/>
      <c r="N928" s="63"/>
    </row>
    <row r="929" spans="1:14" ht="25.5">
      <c r="A929" s="107">
        <v>926</v>
      </c>
      <c r="B929" s="111">
        <v>23</v>
      </c>
      <c r="C929" s="76" t="s">
        <v>5087</v>
      </c>
      <c r="D929" s="76"/>
      <c r="E929" s="158" t="s">
        <v>1671</v>
      </c>
      <c r="F929" s="49" t="s">
        <v>2162</v>
      </c>
      <c r="G929" s="113" t="str">
        <f>HYPERLINK("http://www.gardenbulbs.ru/images/summer_CL/Misc/"&amp;C929&amp;".jpg","фото")</f>
        <v>фото</v>
      </c>
      <c r="H929" s="63">
        <f>IF(D929&gt;0,HYPERLINK("http://www.gardenbulbs.ru/images/summer_CL/Misc/"&amp;D929&amp;".jpg","фото2"),"")</f>
      </c>
      <c r="I929" s="80" t="s">
        <v>2163</v>
      </c>
      <c r="J929" s="63" t="s">
        <v>2161</v>
      </c>
      <c r="K929" s="78">
        <v>3</v>
      </c>
      <c r="L929" s="110">
        <v>177</v>
      </c>
      <c r="M929" s="112"/>
      <c r="N929" s="63"/>
    </row>
    <row r="930" spans="1:14" ht="25.5">
      <c r="A930" s="107">
        <v>927</v>
      </c>
      <c r="B930" s="111">
        <v>2607</v>
      </c>
      <c r="C930" s="76" t="s">
        <v>5088</v>
      </c>
      <c r="D930" s="76"/>
      <c r="E930" s="158" t="s">
        <v>1671</v>
      </c>
      <c r="F930" s="49" t="s">
        <v>2164</v>
      </c>
      <c r="G930" s="113" t="str">
        <f>HYPERLINK("http://www.gardenbulbs.ru/images/summer_CL/Misc/"&amp;C930&amp;".jpg","фото")</f>
        <v>фото</v>
      </c>
      <c r="H930" s="63">
        <f>IF(D930&gt;0,HYPERLINK("http://www.gardenbulbs.ru/images/summer_CL/Misc/"&amp;D930&amp;".jpg","фото2"),"")</f>
      </c>
      <c r="I930" s="80" t="s">
        <v>5089</v>
      </c>
      <c r="J930" s="63" t="s">
        <v>1765</v>
      </c>
      <c r="K930" s="78">
        <v>2</v>
      </c>
      <c r="L930" s="110">
        <v>214</v>
      </c>
      <c r="M930" s="112"/>
      <c r="N930" s="63"/>
    </row>
    <row r="931" spans="1:14" ht="18.75">
      <c r="A931" s="107">
        <v>928</v>
      </c>
      <c r="B931" s="143" t="s">
        <v>2165</v>
      </c>
      <c r="C931" s="144"/>
      <c r="D931" s="144"/>
      <c r="E931" s="143"/>
      <c r="F931" s="165"/>
      <c r="G931" s="146"/>
      <c r="H931" s="146"/>
      <c r="I931" s="71"/>
      <c r="J931" s="146"/>
      <c r="K931" s="149"/>
      <c r="L931" s="149" t="e">
        <v>#DIV/0!</v>
      </c>
      <c r="M931" s="149"/>
      <c r="N931" s="149"/>
    </row>
    <row r="932" spans="1:14" ht="12.75">
      <c r="A932" s="107">
        <v>929</v>
      </c>
      <c r="B932" s="72"/>
      <c r="C932" s="72"/>
      <c r="D932" s="72"/>
      <c r="E932" s="114" t="s">
        <v>2166</v>
      </c>
      <c r="F932" s="95"/>
      <c r="G932" s="74"/>
      <c r="H932" s="74"/>
      <c r="I932" s="157"/>
      <c r="J932" s="74"/>
      <c r="K932" s="97"/>
      <c r="L932" s="97" t="e">
        <v>#DIV/0!</v>
      </c>
      <c r="M932" s="97"/>
      <c r="N932" s="97"/>
    </row>
    <row r="933" spans="1:14" ht="25.5">
      <c r="A933" s="107">
        <v>933</v>
      </c>
      <c r="B933" s="111">
        <v>977</v>
      </c>
      <c r="C933" s="76" t="s">
        <v>5093</v>
      </c>
      <c r="D933" s="76"/>
      <c r="E933" s="158" t="s">
        <v>1681</v>
      </c>
      <c r="F933" s="49" t="s">
        <v>2167</v>
      </c>
      <c r="G933" s="113" t="str">
        <f aca="true" t="shared" si="78" ref="G933:G949">HYPERLINK("http://www.gardenbulbs.ru/images/summer_CL/Misc/"&amp;C933&amp;".jpg","фото")</f>
        <v>фото</v>
      </c>
      <c r="H933" s="63">
        <f aca="true" t="shared" si="79" ref="H933:H949">IF(D933&gt;0,HYPERLINK("http://www.gardenbulbs.ru/images/summer_CL/Misc/"&amp;D933&amp;".jpg","фото2"),"")</f>
      </c>
      <c r="I933" s="80" t="s">
        <v>2168</v>
      </c>
      <c r="J933" s="63">
        <v>60</v>
      </c>
      <c r="K933" s="78">
        <v>10</v>
      </c>
      <c r="L933" s="110">
        <v>20</v>
      </c>
      <c r="M933" s="112"/>
      <c r="N933" s="63"/>
    </row>
    <row r="934" spans="1:14" ht="38.25">
      <c r="A934" s="107">
        <v>931</v>
      </c>
      <c r="B934" s="111">
        <v>6877</v>
      </c>
      <c r="C934" s="76" t="s">
        <v>5091</v>
      </c>
      <c r="D934" s="76"/>
      <c r="E934" s="158" t="s">
        <v>1681</v>
      </c>
      <c r="F934" s="49" t="s">
        <v>678</v>
      </c>
      <c r="G934" s="113" t="str">
        <f t="shared" si="78"/>
        <v>фото</v>
      </c>
      <c r="H934" s="63">
        <f t="shared" si="79"/>
      </c>
      <c r="I934" s="80" t="s">
        <v>679</v>
      </c>
      <c r="J934" s="63" t="s">
        <v>2140</v>
      </c>
      <c r="K934" s="78">
        <v>10</v>
      </c>
      <c r="L934" s="110">
        <v>20</v>
      </c>
      <c r="M934" s="112"/>
      <c r="N934" s="63" t="s">
        <v>374</v>
      </c>
    </row>
    <row r="935" spans="1:14" ht="38.25">
      <c r="A935" s="107">
        <v>934</v>
      </c>
      <c r="B935" s="111">
        <v>984</v>
      </c>
      <c r="C935" s="76" t="s">
        <v>5094</v>
      </c>
      <c r="D935" s="76"/>
      <c r="E935" s="158" t="s">
        <v>1681</v>
      </c>
      <c r="F935" s="49" t="s">
        <v>2169</v>
      </c>
      <c r="G935" s="113" t="str">
        <f t="shared" si="78"/>
        <v>фото</v>
      </c>
      <c r="H935" s="63">
        <f t="shared" si="79"/>
      </c>
      <c r="I935" s="80" t="s">
        <v>2170</v>
      </c>
      <c r="J935" s="63">
        <v>60</v>
      </c>
      <c r="K935" s="78">
        <v>10</v>
      </c>
      <c r="L935" s="110">
        <v>18</v>
      </c>
      <c r="M935" s="112"/>
      <c r="N935" s="63"/>
    </row>
    <row r="936" spans="1:14" ht="25.5">
      <c r="A936" s="107">
        <v>932</v>
      </c>
      <c r="B936" s="111">
        <v>2602</v>
      </c>
      <c r="C936" s="76" t="s">
        <v>5092</v>
      </c>
      <c r="D936" s="76"/>
      <c r="E936" s="158" t="s">
        <v>1681</v>
      </c>
      <c r="F936" s="49" t="s">
        <v>2171</v>
      </c>
      <c r="G936" s="113" t="str">
        <f t="shared" si="78"/>
        <v>фото</v>
      </c>
      <c r="H936" s="63">
        <f t="shared" si="79"/>
      </c>
      <c r="I936" s="80" t="s">
        <v>2172</v>
      </c>
      <c r="J936" s="63">
        <v>60</v>
      </c>
      <c r="K936" s="78">
        <v>10</v>
      </c>
      <c r="L936" s="110">
        <v>18</v>
      </c>
      <c r="M936" s="112"/>
      <c r="N936" s="63"/>
    </row>
    <row r="937" spans="1:14" ht="38.25">
      <c r="A937" s="107">
        <v>935</v>
      </c>
      <c r="B937" s="111">
        <v>2603</v>
      </c>
      <c r="C937" s="76" t="s">
        <v>5095</v>
      </c>
      <c r="D937" s="76"/>
      <c r="E937" s="158" t="s">
        <v>1681</v>
      </c>
      <c r="F937" s="49" t="s">
        <v>2357</v>
      </c>
      <c r="G937" s="113" t="str">
        <f t="shared" si="78"/>
        <v>фото</v>
      </c>
      <c r="H937" s="63">
        <f t="shared" si="79"/>
      </c>
      <c r="I937" s="80" t="s">
        <v>2173</v>
      </c>
      <c r="J937" s="63">
        <v>60</v>
      </c>
      <c r="K937" s="78">
        <v>10</v>
      </c>
      <c r="L937" s="110">
        <v>20</v>
      </c>
      <c r="M937" s="112"/>
      <c r="N937" s="63"/>
    </row>
    <row r="938" spans="1:14" ht="15.75">
      <c r="A938" s="107">
        <v>936</v>
      </c>
      <c r="B938" s="111">
        <v>6878</v>
      </c>
      <c r="C938" s="76" t="s">
        <v>5096</v>
      </c>
      <c r="D938" s="76"/>
      <c r="E938" s="158" t="s">
        <v>1681</v>
      </c>
      <c r="F938" s="49" t="s">
        <v>680</v>
      </c>
      <c r="G938" s="113" t="str">
        <f t="shared" si="78"/>
        <v>фото</v>
      </c>
      <c r="H938" s="63">
        <f t="shared" si="79"/>
      </c>
      <c r="I938" s="80" t="s">
        <v>681</v>
      </c>
      <c r="J938" s="63" t="s">
        <v>2140</v>
      </c>
      <c r="K938" s="78">
        <v>10</v>
      </c>
      <c r="L938" s="110">
        <v>20</v>
      </c>
      <c r="M938" s="112"/>
      <c r="N938" s="63" t="s">
        <v>374</v>
      </c>
    </row>
    <row r="939" spans="1:14" ht="38.25">
      <c r="A939" s="107">
        <v>937</v>
      </c>
      <c r="B939" s="111">
        <v>2605</v>
      </c>
      <c r="C939" s="76" t="s">
        <v>5097</v>
      </c>
      <c r="D939" s="76"/>
      <c r="E939" s="158" t="s">
        <v>1681</v>
      </c>
      <c r="F939" s="49" t="s">
        <v>2174</v>
      </c>
      <c r="G939" s="113" t="str">
        <f t="shared" si="78"/>
        <v>фото</v>
      </c>
      <c r="H939" s="63">
        <f t="shared" si="79"/>
      </c>
      <c r="I939" s="80" t="s">
        <v>2175</v>
      </c>
      <c r="J939" s="63">
        <v>60</v>
      </c>
      <c r="K939" s="78">
        <v>10</v>
      </c>
      <c r="L939" s="110">
        <v>18</v>
      </c>
      <c r="M939" s="112"/>
      <c r="N939" s="63"/>
    </row>
    <row r="940" spans="1:14" ht="25.5">
      <c r="A940" s="107">
        <v>938</v>
      </c>
      <c r="B940" s="111">
        <v>2604</v>
      </c>
      <c r="C940" s="76" t="s">
        <v>5098</v>
      </c>
      <c r="D940" s="76"/>
      <c r="E940" s="158" t="s">
        <v>1681</v>
      </c>
      <c r="F940" s="49" t="s">
        <v>2176</v>
      </c>
      <c r="G940" s="113" t="str">
        <f t="shared" si="78"/>
        <v>фото</v>
      </c>
      <c r="H940" s="63">
        <f t="shared" si="79"/>
      </c>
      <c r="I940" s="80" t="s">
        <v>2177</v>
      </c>
      <c r="J940" s="63">
        <v>60</v>
      </c>
      <c r="K940" s="78">
        <v>10</v>
      </c>
      <c r="L940" s="110">
        <v>18</v>
      </c>
      <c r="M940" s="112"/>
      <c r="N940" s="63"/>
    </row>
    <row r="941" spans="1:14" ht="25.5">
      <c r="A941" s="107">
        <v>930</v>
      </c>
      <c r="B941" s="111">
        <v>2606</v>
      </c>
      <c r="C941" s="76" t="s">
        <v>5090</v>
      </c>
      <c r="D941" s="76"/>
      <c r="E941" s="158" t="s">
        <v>1681</v>
      </c>
      <c r="F941" s="49" t="s">
        <v>2178</v>
      </c>
      <c r="G941" s="113" t="str">
        <f t="shared" si="78"/>
        <v>фото</v>
      </c>
      <c r="H941" s="63">
        <f t="shared" si="79"/>
      </c>
      <c r="I941" s="80" t="s">
        <v>2179</v>
      </c>
      <c r="J941" s="63">
        <v>60</v>
      </c>
      <c r="K941" s="78">
        <v>10</v>
      </c>
      <c r="L941" s="110">
        <v>20</v>
      </c>
      <c r="M941" s="112"/>
      <c r="N941" s="63"/>
    </row>
    <row r="942" spans="1:14" ht="15.75">
      <c r="A942" s="107">
        <v>939</v>
      </c>
      <c r="B942" s="111">
        <v>6879</v>
      </c>
      <c r="C942" s="76" t="s">
        <v>5099</v>
      </c>
      <c r="D942" s="76"/>
      <c r="E942" s="158" t="s">
        <v>1681</v>
      </c>
      <c r="F942" s="49" t="s">
        <v>682</v>
      </c>
      <c r="G942" s="113" t="str">
        <f t="shared" si="78"/>
        <v>фото</v>
      </c>
      <c r="H942" s="63">
        <f t="shared" si="79"/>
      </c>
      <c r="I942" s="80" t="s">
        <v>683</v>
      </c>
      <c r="J942" s="63" t="s">
        <v>2140</v>
      </c>
      <c r="K942" s="78">
        <v>10</v>
      </c>
      <c r="L942" s="110">
        <v>15</v>
      </c>
      <c r="M942" s="112"/>
      <c r="N942" s="63" t="s">
        <v>374</v>
      </c>
    </row>
    <row r="943" spans="1:14" ht="15.75">
      <c r="A943" s="107">
        <v>940</v>
      </c>
      <c r="B943" s="111">
        <v>1980</v>
      </c>
      <c r="C943" s="76" t="s">
        <v>5100</v>
      </c>
      <c r="D943" s="76"/>
      <c r="E943" s="158" t="s">
        <v>1681</v>
      </c>
      <c r="F943" s="49" t="s">
        <v>2180</v>
      </c>
      <c r="G943" s="113" t="str">
        <f t="shared" si="78"/>
        <v>фото</v>
      </c>
      <c r="H943" s="63">
        <f t="shared" si="79"/>
      </c>
      <c r="I943" s="80" t="s">
        <v>2181</v>
      </c>
      <c r="J943" s="63">
        <v>60</v>
      </c>
      <c r="K943" s="78">
        <v>10</v>
      </c>
      <c r="L943" s="110">
        <v>12</v>
      </c>
      <c r="M943" s="112"/>
      <c r="N943" s="63" t="s">
        <v>160</v>
      </c>
    </row>
    <row r="944" spans="1:14" ht="25.5">
      <c r="A944" s="107">
        <v>942</v>
      </c>
      <c r="B944" s="111">
        <v>972</v>
      </c>
      <c r="C944" s="76" t="s">
        <v>5102</v>
      </c>
      <c r="D944" s="76"/>
      <c r="E944" s="158" t="s">
        <v>1681</v>
      </c>
      <c r="F944" s="49" t="s">
        <v>2184</v>
      </c>
      <c r="G944" s="113" t="str">
        <f t="shared" si="78"/>
        <v>фото</v>
      </c>
      <c r="H944" s="63">
        <f t="shared" si="79"/>
      </c>
      <c r="I944" s="80" t="s">
        <v>2185</v>
      </c>
      <c r="J944" s="63">
        <v>60</v>
      </c>
      <c r="K944" s="78">
        <v>10</v>
      </c>
      <c r="L944" s="110">
        <v>18</v>
      </c>
      <c r="M944" s="112"/>
      <c r="N944" s="63"/>
    </row>
    <row r="945" spans="1:14" ht="38.25">
      <c r="A945" s="107">
        <v>941</v>
      </c>
      <c r="B945" s="111">
        <v>1302</v>
      </c>
      <c r="C945" s="76" t="s">
        <v>5101</v>
      </c>
      <c r="D945" s="76"/>
      <c r="E945" s="158" t="s">
        <v>1681</v>
      </c>
      <c r="F945" s="49" t="s">
        <v>2182</v>
      </c>
      <c r="G945" s="113" t="str">
        <f t="shared" si="78"/>
        <v>фото</v>
      </c>
      <c r="H945" s="63">
        <f t="shared" si="79"/>
      </c>
      <c r="I945" s="80" t="s">
        <v>2183</v>
      </c>
      <c r="J945" s="63">
        <v>60</v>
      </c>
      <c r="K945" s="78">
        <v>10</v>
      </c>
      <c r="L945" s="110">
        <v>20</v>
      </c>
      <c r="M945" s="112"/>
      <c r="N945" s="63" t="s">
        <v>160</v>
      </c>
    </row>
    <row r="946" spans="1:14" ht="38.25">
      <c r="A946" s="107">
        <v>944</v>
      </c>
      <c r="B946" s="111">
        <v>978</v>
      </c>
      <c r="C946" s="76" t="s">
        <v>5104</v>
      </c>
      <c r="D946" s="76"/>
      <c r="E946" s="158" t="s">
        <v>1681</v>
      </c>
      <c r="F946" s="49" t="s">
        <v>2186</v>
      </c>
      <c r="G946" s="113" t="str">
        <f t="shared" si="78"/>
        <v>фото</v>
      </c>
      <c r="H946" s="63">
        <f t="shared" si="79"/>
      </c>
      <c r="I946" s="80" t="s">
        <v>2187</v>
      </c>
      <c r="J946" s="63">
        <v>60</v>
      </c>
      <c r="K946" s="78">
        <v>10</v>
      </c>
      <c r="L946" s="110">
        <v>18</v>
      </c>
      <c r="M946" s="112"/>
      <c r="N946" s="63"/>
    </row>
    <row r="947" spans="1:14" ht="38.25">
      <c r="A947" s="107">
        <v>945</v>
      </c>
      <c r="B947" s="111">
        <v>969</v>
      </c>
      <c r="C947" s="76" t="s">
        <v>5105</v>
      </c>
      <c r="D947" s="76"/>
      <c r="E947" s="158" t="s">
        <v>1681</v>
      </c>
      <c r="F947" s="49" t="s">
        <v>2188</v>
      </c>
      <c r="G947" s="113" t="str">
        <f t="shared" si="78"/>
        <v>фото</v>
      </c>
      <c r="H947" s="63">
        <f t="shared" si="79"/>
      </c>
      <c r="I947" s="80" t="s">
        <v>2189</v>
      </c>
      <c r="J947" s="63">
        <v>60</v>
      </c>
      <c r="K947" s="78">
        <v>10</v>
      </c>
      <c r="L947" s="110">
        <v>18</v>
      </c>
      <c r="M947" s="112"/>
      <c r="N947" s="63"/>
    </row>
    <row r="948" spans="1:14" ht="25.5">
      <c r="A948" s="107">
        <v>946</v>
      </c>
      <c r="B948" s="111">
        <v>970</v>
      </c>
      <c r="C948" s="76" t="s">
        <v>5106</v>
      </c>
      <c r="D948" s="76"/>
      <c r="E948" s="158" t="s">
        <v>1681</v>
      </c>
      <c r="F948" s="49" t="s">
        <v>2190</v>
      </c>
      <c r="G948" s="113" t="str">
        <f t="shared" si="78"/>
        <v>фото</v>
      </c>
      <c r="H948" s="63">
        <f t="shared" si="79"/>
      </c>
      <c r="I948" s="80" t="s">
        <v>2191</v>
      </c>
      <c r="J948" s="63">
        <v>60</v>
      </c>
      <c r="K948" s="78">
        <v>10</v>
      </c>
      <c r="L948" s="110">
        <v>18</v>
      </c>
      <c r="M948" s="112"/>
      <c r="N948" s="63"/>
    </row>
    <row r="949" spans="1:14" ht="25.5">
      <c r="A949" s="107">
        <v>943</v>
      </c>
      <c r="B949" s="111">
        <v>6880</v>
      </c>
      <c r="C949" s="76" t="s">
        <v>5103</v>
      </c>
      <c r="D949" s="76"/>
      <c r="E949" s="158" t="s">
        <v>1681</v>
      </c>
      <c r="F949" s="49" t="s">
        <v>684</v>
      </c>
      <c r="G949" s="113" t="str">
        <f t="shared" si="78"/>
        <v>фото</v>
      </c>
      <c r="H949" s="63">
        <f t="shared" si="79"/>
      </c>
      <c r="I949" s="80" t="s">
        <v>685</v>
      </c>
      <c r="J949" s="63" t="s">
        <v>2140</v>
      </c>
      <c r="K949" s="78">
        <v>10</v>
      </c>
      <c r="L949" s="110">
        <v>18</v>
      </c>
      <c r="M949" s="112"/>
      <c r="N949" s="63" t="s">
        <v>374</v>
      </c>
    </row>
    <row r="950" spans="1:14" ht="12.75">
      <c r="A950" s="107">
        <v>947</v>
      </c>
      <c r="B950" s="72"/>
      <c r="C950" s="72"/>
      <c r="D950" s="72"/>
      <c r="E950" s="114" t="s">
        <v>2192</v>
      </c>
      <c r="F950" s="95"/>
      <c r="G950" s="74"/>
      <c r="H950" s="74"/>
      <c r="I950" s="157"/>
      <c r="J950" s="74"/>
      <c r="K950" s="97"/>
      <c r="L950" s="97" t="e">
        <v>#DIV/0!</v>
      </c>
      <c r="M950" s="97"/>
      <c r="N950" s="97"/>
    </row>
    <row r="951" spans="1:14" ht="25.5">
      <c r="A951" s="107">
        <v>948</v>
      </c>
      <c r="B951" s="111">
        <v>902</v>
      </c>
      <c r="C951" s="76" t="s">
        <v>5107</v>
      </c>
      <c r="D951" s="76"/>
      <c r="E951" s="158" t="s">
        <v>145</v>
      </c>
      <c r="F951" s="49" t="s">
        <v>2193</v>
      </c>
      <c r="G951" s="113" t="str">
        <f aca="true" t="shared" si="80" ref="G951:G958">HYPERLINK("http://www.gardenbulbs.ru/images/summer_CL/Misc/"&amp;C951&amp;".jpg","фото")</f>
        <v>фото</v>
      </c>
      <c r="H951" s="63">
        <f aca="true" t="shared" si="81" ref="H951:H958">IF(D951&gt;0,HYPERLINK("http://www.gardenbulbs.ru/images/summer_CL/Misc/"&amp;D951&amp;".jpg","фото2"),"")</f>
      </c>
      <c r="I951" s="80" t="s">
        <v>2194</v>
      </c>
      <c r="J951" s="63">
        <v>20</v>
      </c>
      <c r="K951" s="78">
        <v>10</v>
      </c>
      <c r="L951" s="110">
        <v>12</v>
      </c>
      <c r="M951" s="112"/>
      <c r="N951" s="63"/>
    </row>
    <row r="952" spans="1:14" ht="25.5">
      <c r="A952" s="107">
        <v>949</v>
      </c>
      <c r="B952" s="111">
        <v>1973</v>
      </c>
      <c r="C952" s="76" t="s">
        <v>5108</v>
      </c>
      <c r="D952" s="76"/>
      <c r="E952" s="158" t="s">
        <v>145</v>
      </c>
      <c r="F952" s="49" t="s">
        <v>2195</v>
      </c>
      <c r="G952" s="113" t="str">
        <f t="shared" si="80"/>
        <v>фото</v>
      </c>
      <c r="H952" s="63">
        <f t="shared" si="81"/>
      </c>
      <c r="I952" s="80" t="s">
        <v>2196</v>
      </c>
      <c r="J952" s="63">
        <v>12</v>
      </c>
      <c r="K952" s="78">
        <v>10</v>
      </c>
      <c r="L952" s="110">
        <v>12</v>
      </c>
      <c r="M952" s="112"/>
      <c r="N952" s="63"/>
    </row>
    <row r="953" spans="1:14" ht="51">
      <c r="A953" s="107">
        <v>950</v>
      </c>
      <c r="B953" s="111">
        <v>2644</v>
      </c>
      <c r="C953" s="76" t="s">
        <v>5109</v>
      </c>
      <c r="D953" s="76"/>
      <c r="E953" s="158" t="s">
        <v>145</v>
      </c>
      <c r="F953" s="49" t="s">
        <v>2206</v>
      </c>
      <c r="G953" s="113" t="str">
        <f t="shared" si="80"/>
        <v>фото</v>
      </c>
      <c r="H953" s="63">
        <f t="shared" si="81"/>
      </c>
      <c r="I953" s="80" t="s">
        <v>2207</v>
      </c>
      <c r="J953" s="63">
        <v>15</v>
      </c>
      <c r="K953" s="78">
        <v>10</v>
      </c>
      <c r="L953" s="110">
        <v>21</v>
      </c>
      <c r="M953" s="112"/>
      <c r="N953" s="63" t="s">
        <v>160</v>
      </c>
    </row>
    <row r="954" spans="1:14" ht="38.25">
      <c r="A954" s="107">
        <v>951</v>
      </c>
      <c r="B954" s="111">
        <v>1782</v>
      </c>
      <c r="C954" s="76" t="s">
        <v>5110</v>
      </c>
      <c r="D954" s="76"/>
      <c r="E954" s="158" t="s">
        <v>145</v>
      </c>
      <c r="F954" s="49" t="s">
        <v>2197</v>
      </c>
      <c r="G954" s="113" t="str">
        <f t="shared" si="80"/>
        <v>фото</v>
      </c>
      <c r="H954" s="63">
        <f t="shared" si="81"/>
      </c>
      <c r="I954" s="80" t="s">
        <v>2198</v>
      </c>
      <c r="J954" s="63">
        <v>12</v>
      </c>
      <c r="K954" s="78">
        <v>10</v>
      </c>
      <c r="L954" s="110">
        <v>33</v>
      </c>
      <c r="M954" s="112"/>
      <c r="N954" s="63" t="s">
        <v>160</v>
      </c>
    </row>
    <row r="955" spans="1:14" ht="38.25">
      <c r="A955" s="107">
        <v>952</v>
      </c>
      <c r="B955" s="111">
        <v>1783</v>
      </c>
      <c r="C955" s="76" t="s">
        <v>5111</v>
      </c>
      <c r="D955" s="76"/>
      <c r="E955" s="158" t="s">
        <v>145</v>
      </c>
      <c r="F955" s="49" t="s">
        <v>2199</v>
      </c>
      <c r="G955" s="113" t="str">
        <f t="shared" si="80"/>
        <v>фото</v>
      </c>
      <c r="H955" s="63">
        <f t="shared" si="81"/>
      </c>
      <c r="I955" s="80" t="s">
        <v>2200</v>
      </c>
      <c r="J955" s="63">
        <v>12</v>
      </c>
      <c r="K955" s="78">
        <v>10</v>
      </c>
      <c r="L955" s="110">
        <v>12</v>
      </c>
      <c r="M955" s="112"/>
      <c r="N955" s="63"/>
    </row>
    <row r="956" spans="1:14" ht="25.5">
      <c r="A956" s="107">
        <v>953</v>
      </c>
      <c r="B956" s="111">
        <v>2005</v>
      </c>
      <c r="C956" s="76" t="s">
        <v>5112</v>
      </c>
      <c r="D956" s="76"/>
      <c r="E956" s="158" t="s">
        <v>145</v>
      </c>
      <c r="F956" s="49" t="s">
        <v>2201</v>
      </c>
      <c r="G956" s="113" t="str">
        <f t="shared" si="80"/>
        <v>фото</v>
      </c>
      <c r="H956" s="63">
        <f t="shared" si="81"/>
      </c>
      <c r="I956" s="80" t="s">
        <v>2202</v>
      </c>
      <c r="J956" s="63">
        <v>15</v>
      </c>
      <c r="K956" s="78">
        <v>10</v>
      </c>
      <c r="L956" s="110">
        <v>12</v>
      </c>
      <c r="M956" s="112"/>
      <c r="N956" s="63"/>
    </row>
    <row r="957" spans="1:14" ht="25.5">
      <c r="A957" s="107">
        <v>954</v>
      </c>
      <c r="B957" s="111">
        <v>6881</v>
      </c>
      <c r="C957" s="76" t="s">
        <v>5113</v>
      </c>
      <c r="D957" s="76"/>
      <c r="E957" s="158" t="s">
        <v>145</v>
      </c>
      <c r="F957" s="49" t="s">
        <v>686</v>
      </c>
      <c r="G957" s="113" t="str">
        <f t="shared" si="80"/>
        <v>фото</v>
      </c>
      <c r="H957" s="63">
        <f t="shared" si="81"/>
      </c>
      <c r="I957" s="80" t="s">
        <v>687</v>
      </c>
      <c r="J957" s="63">
        <v>15</v>
      </c>
      <c r="K957" s="78">
        <v>10</v>
      </c>
      <c r="L957" s="110">
        <v>12</v>
      </c>
      <c r="M957" s="112"/>
      <c r="N957" s="63" t="s">
        <v>374</v>
      </c>
    </row>
    <row r="958" spans="1:14" ht="51">
      <c r="A958" s="107">
        <v>955</v>
      </c>
      <c r="B958" s="111">
        <v>6882</v>
      </c>
      <c r="C958" s="76" t="s">
        <v>5114</v>
      </c>
      <c r="D958" s="76"/>
      <c r="E958" s="158" t="s">
        <v>145</v>
      </c>
      <c r="F958" s="49" t="s">
        <v>688</v>
      </c>
      <c r="G958" s="113" t="str">
        <f t="shared" si="80"/>
        <v>фото</v>
      </c>
      <c r="H958" s="63">
        <f t="shared" si="81"/>
      </c>
      <c r="I958" s="80" t="s">
        <v>689</v>
      </c>
      <c r="J958" s="63">
        <v>15</v>
      </c>
      <c r="K958" s="78">
        <v>10</v>
      </c>
      <c r="L958" s="110">
        <v>32</v>
      </c>
      <c r="M958" s="112"/>
      <c r="N958" s="63" t="s">
        <v>374</v>
      </c>
    </row>
    <row r="959" spans="1:14" ht="12.75">
      <c r="A959" s="107">
        <v>956</v>
      </c>
      <c r="B959" s="72"/>
      <c r="C959" s="72"/>
      <c r="D959" s="72"/>
      <c r="E959" s="114" t="s">
        <v>2203</v>
      </c>
      <c r="F959" s="95"/>
      <c r="G959" s="74"/>
      <c r="H959" s="74"/>
      <c r="I959" s="157"/>
      <c r="J959" s="74"/>
      <c r="K959" s="97"/>
      <c r="L959" s="97" t="e">
        <v>#DIV/0!</v>
      </c>
      <c r="M959" s="97"/>
      <c r="N959" s="97"/>
    </row>
    <row r="960" spans="1:14" ht="38.25">
      <c r="A960" s="107">
        <v>957</v>
      </c>
      <c r="B960" s="111">
        <v>2052</v>
      </c>
      <c r="C960" s="76" t="s">
        <v>5115</v>
      </c>
      <c r="D960" s="76"/>
      <c r="E960" s="158" t="s">
        <v>1682</v>
      </c>
      <c r="F960" s="49" t="s">
        <v>2204</v>
      </c>
      <c r="G960" s="113" t="str">
        <f>HYPERLINK("http://www.gardenbulbs.ru/images/summer_CL/Misc/"&amp;C960&amp;".jpg","фото")</f>
        <v>фото</v>
      </c>
      <c r="H960" s="63">
        <f>IF(D960&gt;0,HYPERLINK("http://www.gardenbulbs.ru/images/summer_CL/Misc/"&amp;D960&amp;".jpg","фото2"),"")</f>
      </c>
      <c r="I960" s="80" t="s">
        <v>2205</v>
      </c>
      <c r="J960" s="63">
        <v>30</v>
      </c>
      <c r="K960" s="78">
        <v>10</v>
      </c>
      <c r="L960" s="110">
        <v>39</v>
      </c>
      <c r="M960" s="112"/>
      <c r="N960" s="63" t="s">
        <v>160</v>
      </c>
    </row>
    <row r="961" spans="1:14" ht="15.75">
      <c r="A961" s="107">
        <v>958</v>
      </c>
      <c r="B961" s="111">
        <v>6875</v>
      </c>
      <c r="C961" s="76" t="s">
        <v>5116</v>
      </c>
      <c r="D961" s="76"/>
      <c r="E961" s="158" t="s">
        <v>1682</v>
      </c>
      <c r="F961" s="49" t="s">
        <v>690</v>
      </c>
      <c r="G961" s="113" t="str">
        <f>HYPERLINK("http://www.gardenbulbs.ru/images/summer_CL/Misc/"&amp;C961&amp;".jpg","фото")</f>
        <v>фото</v>
      </c>
      <c r="H961" s="63">
        <f>IF(D961&gt;0,HYPERLINK("http://www.gardenbulbs.ru/images/summer_CL/Misc/"&amp;D961&amp;".jpg","фото2"),"")</f>
      </c>
      <c r="I961" s="80" t="s">
        <v>691</v>
      </c>
      <c r="J961" s="63" t="s">
        <v>2348</v>
      </c>
      <c r="K961" s="78">
        <v>15</v>
      </c>
      <c r="L961" s="110">
        <v>15</v>
      </c>
      <c r="M961" s="112"/>
      <c r="N961" s="63" t="s">
        <v>374</v>
      </c>
    </row>
    <row r="962" spans="1:14" ht="15.75">
      <c r="A962" s="107">
        <v>959</v>
      </c>
      <c r="B962" s="111">
        <v>6876</v>
      </c>
      <c r="C962" s="76" t="s">
        <v>5117</v>
      </c>
      <c r="D962" s="76"/>
      <c r="E962" s="158" t="s">
        <v>1682</v>
      </c>
      <c r="F962" s="49" t="s">
        <v>692</v>
      </c>
      <c r="G962" s="113" t="str">
        <f>HYPERLINK("http://www.gardenbulbs.ru/images/summer_CL/Misc/"&amp;C962&amp;".jpg","фото")</f>
        <v>фото</v>
      </c>
      <c r="H962" s="63">
        <f>IF(D962&gt;0,HYPERLINK("http://www.gardenbulbs.ru/images/summer_CL/Misc/"&amp;D962&amp;".jpg","фото2"),"")</f>
      </c>
      <c r="I962" s="80" t="s">
        <v>693</v>
      </c>
      <c r="J962" s="63" t="s">
        <v>2326</v>
      </c>
      <c r="K962" s="78">
        <v>2</v>
      </c>
      <c r="L962" s="110">
        <v>120</v>
      </c>
      <c r="M962" s="112"/>
      <c r="N962" s="63" t="s">
        <v>374</v>
      </c>
    </row>
    <row r="963" spans="1:14" ht="63.75">
      <c r="A963" s="107">
        <v>960</v>
      </c>
      <c r="B963" s="111">
        <v>6874</v>
      </c>
      <c r="C963" s="76" t="s">
        <v>5118</v>
      </c>
      <c r="D963" s="76"/>
      <c r="E963" s="158" t="s">
        <v>1682</v>
      </c>
      <c r="F963" s="49" t="s">
        <v>694</v>
      </c>
      <c r="G963" s="113" t="str">
        <f>HYPERLINK("http://www.gardenbulbs.ru/images/summer_CL/Misc/"&amp;C963&amp;".jpg","фото")</f>
        <v>фото</v>
      </c>
      <c r="H963" s="63">
        <f>IF(D963&gt;0,HYPERLINK("http://www.gardenbulbs.ru/images/summer_CL/Misc/"&amp;D963&amp;".jpg","фото2"),"")</f>
      </c>
      <c r="I963" s="80" t="s">
        <v>695</v>
      </c>
      <c r="J963" s="63" t="s">
        <v>2336</v>
      </c>
      <c r="K963" s="78">
        <v>2</v>
      </c>
      <c r="L963" s="110">
        <v>422</v>
      </c>
      <c r="M963" s="112"/>
      <c r="N963" s="63" t="s">
        <v>374</v>
      </c>
    </row>
    <row r="964" spans="1:14" ht="18.75">
      <c r="A964" s="107">
        <v>961</v>
      </c>
      <c r="B964" s="150" t="s">
        <v>2208</v>
      </c>
      <c r="C964" s="151"/>
      <c r="D964" s="151"/>
      <c r="E964" s="150"/>
      <c r="F964" s="166"/>
      <c r="G964" s="152"/>
      <c r="H964" s="152"/>
      <c r="I964" s="100"/>
      <c r="J964" s="152"/>
      <c r="K964" s="153"/>
      <c r="L964" s="153" t="e">
        <v>#DIV/0!</v>
      </c>
      <c r="M964" s="153"/>
      <c r="N964" s="153"/>
    </row>
    <row r="965" spans="1:14" ht="12.75">
      <c r="A965" s="107">
        <v>962</v>
      </c>
      <c r="B965" s="72"/>
      <c r="C965" s="72"/>
      <c r="D965" s="72"/>
      <c r="E965" s="114" t="s">
        <v>2208</v>
      </c>
      <c r="F965" s="95"/>
      <c r="G965" s="74"/>
      <c r="H965" s="74"/>
      <c r="I965" s="157"/>
      <c r="J965" s="74"/>
      <c r="K965" s="97"/>
      <c r="L965" s="97" t="e">
        <v>#DIV/0!</v>
      </c>
      <c r="M965" s="97"/>
      <c r="N965" s="97"/>
    </row>
    <row r="966" spans="1:14" ht="25.5">
      <c r="A966" s="107">
        <v>963</v>
      </c>
      <c r="B966" s="111">
        <v>29</v>
      </c>
      <c r="C966" s="76" t="s">
        <v>5119</v>
      </c>
      <c r="D966" s="76"/>
      <c r="E966" s="158" t="s">
        <v>1675</v>
      </c>
      <c r="F966" s="49" t="s">
        <v>2800</v>
      </c>
      <c r="G966" s="113" t="str">
        <f aca="true" t="shared" si="82" ref="G966:G981">HYPERLINK("http://www.gardenbulbs.ru/images/summer_CL/Misc/"&amp;C966&amp;".jpg","фото")</f>
        <v>фото</v>
      </c>
      <c r="H966" s="63">
        <f aca="true" t="shared" si="83" ref="H966:H981">IF(D966&gt;0,HYPERLINK("http://www.gardenbulbs.ru/images/summer_CL/Misc/"&amp;D966&amp;".jpg","фото2"),"")</f>
      </c>
      <c r="I966" s="80" t="s">
        <v>2209</v>
      </c>
      <c r="J966" s="63">
        <v>30</v>
      </c>
      <c r="K966" s="78">
        <v>10</v>
      </c>
      <c r="L966" s="110">
        <v>14</v>
      </c>
      <c r="M966" s="112"/>
      <c r="N966" s="63" t="s">
        <v>160</v>
      </c>
    </row>
    <row r="967" spans="1:14" ht="15.75">
      <c r="A967" s="107">
        <v>964</v>
      </c>
      <c r="B967" s="111">
        <v>2611</v>
      </c>
      <c r="C967" s="101" t="s">
        <v>5120</v>
      </c>
      <c r="D967" s="101"/>
      <c r="E967" s="167" t="s">
        <v>1675</v>
      </c>
      <c r="F967" s="49" t="s">
        <v>2210</v>
      </c>
      <c r="G967" s="113" t="str">
        <f t="shared" si="82"/>
        <v>фото</v>
      </c>
      <c r="H967" s="63">
        <f t="shared" si="83"/>
      </c>
      <c r="I967" s="102" t="s">
        <v>2211</v>
      </c>
      <c r="J967" s="103">
        <v>30</v>
      </c>
      <c r="K967" s="78">
        <v>10</v>
      </c>
      <c r="L967" s="110">
        <v>14</v>
      </c>
      <c r="M967" s="112"/>
      <c r="N967" s="63"/>
    </row>
    <row r="968" spans="1:14" ht="15.75">
      <c r="A968" s="107">
        <v>965</v>
      </c>
      <c r="B968" s="111">
        <v>24</v>
      </c>
      <c r="C968" s="76" t="s">
        <v>5121</v>
      </c>
      <c r="D968" s="76"/>
      <c r="E968" s="158" t="s">
        <v>1675</v>
      </c>
      <c r="F968" s="49" t="s">
        <v>2212</v>
      </c>
      <c r="G968" s="113" t="str">
        <f t="shared" si="82"/>
        <v>фото</v>
      </c>
      <c r="H968" s="63">
        <f t="shared" si="83"/>
      </c>
      <c r="I968" s="80" t="s">
        <v>696</v>
      </c>
      <c r="J968" s="63">
        <v>30</v>
      </c>
      <c r="K968" s="78">
        <v>10</v>
      </c>
      <c r="L968" s="110">
        <v>13</v>
      </c>
      <c r="M968" s="112"/>
      <c r="N968" s="63"/>
    </row>
    <row r="969" spans="1:14" ht="15.75">
      <c r="A969" s="107">
        <v>976</v>
      </c>
      <c r="B969" s="111">
        <v>2969</v>
      </c>
      <c r="C969" s="76" t="s">
        <v>5132</v>
      </c>
      <c r="D969" s="76"/>
      <c r="E969" s="158" t="s">
        <v>1675</v>
      </c>
      <c r="F969" s="49" t="s">
        <v>2213</v>
      </c>
      <c r="G969" s="113" t="str">
        <f t="shared" si="82"/>
        <v>фото</v>
      </c>
      <c r="H969" s="63">
        <f t="shared" si="83"/>
      </c>
      <c r="I969" s="80" t="s">
        <v>697</v>
      </c>
      <c r="J969" s="63">
        <v>30</v>
      </c>
      <c r="K969" s="78">
        <v>10</v>
      </c>
      <c r="L969" s="110">
        <v>15</v>
      </c>
      <c r="M969" s="112"/>
      <c r="N969" s="63"/>
    </row>
    <row r="970" spans="1:14" ht="15.75">
      <c r="A970" s="107">
        <v>977</v>
      </c>
      <c r="B970" s="111">
        <v>1304</v>
      </c>
      <c r="C970" s="76" t="s">
        <v>5133</v>
      </c>
      <c r="D970" s="76"/>
      <c r="E970" s="158" t="s">
        <v>1675</v>
      </c>
      <c r="F970" s="49" t="s">
        <v>2214</v>
      </c>
      <c r="G970" s="113" t="str">
        <f t="shared" si="82"/>
        <v>фото</v>
      </c>
      <c r="H970" s="63">
        <f t="shared" si="83"/>
      </c>
      <c r="I970" s="80" t="s">
        <v>924</v>
      </c>
      <c r="J970" s="63">
        <v>20</v>
      </c>
      <c r="K970" s="78">
        <v>10</v>
      </c>
      <c r="L970" s="110">
        <v>21</v>
      </c>
      <c r="M970" s="112"/>
      <c r="N970" s="63" t="s">
        <v>160</v>
      </c>
    </row>
    <row r="971" spans="1:14" ht="15.75">
      <c r="A971" s="107">
        <v>968</v>
      </c>
      <c r="B971" s="111">
        <v>879</v>
      </c>
      <c r="C971" s="76" t="s">
        <v>5124</v>
      </c>
      <c r="D971" s="76"/>
      <c r="E971" s="158" t="s">
        <v>1675</v>
      </c>
      <c r="F971" s="49" t="s">
        <v>2215</v>
      </c>
      <c r="G971" s="113" t="str">
        <f t="shared" si="82"/>
        <v>фото</v>
      </c>
      <c r="H971" s="63">
        <f t="shared" si="83"/>
      </c>
      <c r="I971" s="80" t="s">
        <v>698</v>
      </c>
      <c r="J971" s="63">
        <v>30</v>
      </c>
      <c r="K971" s="78">
        <v>10</v>
      </c>
      <c r="L971" s="110">
        <v>45</v>
      </c>
      <c r="M971" s="112"/>
      <c r="N971" s="63"/>
    </row>
    <row r="972" spans="1:14" ht="15.75">
      <c r="A972" s="107">
        <v>966</v>
      </c>
      <c r="B972" s="111">
        <v>2612</v>
      </c>
      <c r="C972" s="76" t="s">
        <v>5122</v>
      </c>
      <c r="D972" s="76"/>
      <c r="E972" s="158" t="s">
        <v>1675</v>
      </c>
      <c r="F972" s="49" t="s">
        <v>2216</v>
      </c>
      <c r="G972" s="113" t="str">
        <f t="shared" si="82"/>
        <v>фото</v>
      </c>
      <c r="H972" s="63">
        <f t="shared" si="83"/>
      </c>
      <c r="I972" s="80" t="s">
        <v>2217</v>
      </c>
      <c r="J972" s="63">
        <v>40</v>
      </c>
      <c r="K972" s="78">
        <v>10</v>
      </c>
      <c r="L972" s="110">
        <v>19</v>
      </c>
      <c r="M972" s="112"/>
      <c r="N972" s="63"/>
    </row>
    <row r="973" spans="1:14" ht="25.5">
      <c r="A973" s="107">
        <v>969</v>
      </c>
      <c r="B973" s="111">
        <v>2613</v>
      </c>
      <c r="C973" s="76" t="s">
        <v>5125</v>
      </c>
      <c r="D973" s="76"/>
      <c r="E973" s="158" t="s">
        <v>1675</v>
      </c>
      <c r="F973" s="49" t="s">
        <v>2219</v>
      </c>
      <c r="G973" s="113" t="str">
        <f t="shared" si="82"/>
        <v>фото</v>
      </c>
      <c r="H973" s="63">
        <f t="shared" si="83"/>
      </c>
      <c r="I973" s="80" t="s">
        <v>2220</v>
      </c>
      <c r="J973" s="63">
        <v>30</v>
      </c>
      <c r="K973" s="78">
        <v>10</v>
      </c>
      <c r="L973" s="110">
        <v>12</v>
      </c>
      <c r="M973" s="112"/>
      <c r="N973" s="63"/>
    </row>
    <row r="974" spans="1:14" ht="15.75">
      <c r="A974" s="107">
        <v>970</v>
      </c>
      <c r="B974" s="111">
        <v>1303</v>
      </c>
      <c r="C974" s="76" t="s">
        <v>5126</v>
      </c>
      <c r="D974" s="76"/>
      <c r="E974" s="158" t="s">
        <v>1675</v>
      </c>
      <c r="F974" s="49" t="s">
        <v>2218</v>
      </c>
      <c r="G974" s="113" t="str">
        <f t="shared" si="82"/>
        <v>фото</v>
      </c>
      <c r="H974" s="63">
        <f t="shared" si="83"/>
      </c>
      <c r="I974" s="80" t="s">
        <v>1805</v>
      </c>
      <c r="J974" s="63">
        <v>30</v>
      </c>
      <c r="K974" s="78">
        <v>12</v>
      </c>
      <c r="L974" s="110">
        <v>16</v>
      </c>
      <c r="M974" s="112"/>
      <c r="N974" s="63" t="s">
        <v>160</v>
      </c>
    </row>
    <row r="975" spans="1:14" ht="15.75">
      <c r="A975" s="107">
        <v>971</v>
      </c>
      <c r="B975" s="111">
        <v>2970</v>
      </c>
      <c r="C975" s="76" t="s">
        <v>5127</v>
      </c>
      <c r="D975" s="76"/>
      <c r="E975" s="158" t="s">
        <v>1675</v>
      </c>
      <c r="F975" s="49" t="s">
        <v>2221</v>
      </c>
      <c r="G975" s="113" t="str">
        <f t="shared" si="82"/>
        <v>фото</v>
      </c>
      <c r="H975" s="63">
        <f t="shared" si="83"/>
      </c>
      <c r="I975" s="80" t="s">
        <v>699</v>
      </c>
      <c r="J975" s="63">
        <v>30</v>
      </c>
      <c r="K975" s="78">
        <v>10</v>
      </c>
      <c r="L975" s="110">
        <v>17</v>
      </c>
      <c r="M975" s="112"/>
      <c r="N975" s="63"/>
    </row>
    <row r="976" spans="1:14" ht="15.75">
      <c r="A976" s="107">
        <v>972</v>
      </c>
      <c r="B976" s="111">
        <v>2614</v>
      </c>
      <c r="C976" s="76" t="s">
        <v>5128</v>
      </c>
      <c r="D976" s="76"/>
      <c r="E976" s="158" t="s">
        <v>1675</v>
      </c>
      <c r="F976" s="49" t="s">
        <v>2222</v>
      </c>
      <c r="G976" s="113" t="str">
        <f t="shared" si="82"/>
        <v>фото</v>
      </c>
      <c r="H976" s="63">
        <f t="shared" si="83"/>
      </c>
      <c r="I976" s="80" t="s">
        <v>700</v>
      </c>
      <c r="J976" s="63">
        <v>30</v>
      </c>
      <c r="K976" s="78">
        <v>10</v>
      </c>
      <c r="L976" s="110">
        <v>14</v>
      </c>
      <c r="M976" s="112"/>
      <c r="N976" s="63"/>
    </row>
    <row r="977" spans="1:14" ht="15.75">
      <c r="A977" s="107">
        <v>973</v>
      </c>
      <c r="B977" s="111">
        <v>6883</v>
      </c>
      <c r="C977" s="76" t="s">
        <v>5129</v>
      </c>
      <c r="D977" s="76"/>
      <c r="E977" s="158" t="s">
        <v>1675</v>
      </c>
      <c r="F977" s="49" t="s">
        <v>701</v>
      </c>
      <c r="G977" s="113" t="str">
        <f t="shared" si="82"/>
        <v>фото</v>
      </c>
      <c r="H977" s="63">
        <f t="shared" si="83"/>
      </c>
      <c r="I977" s="80" t="s">
        <v>702</v>
      </c>
      <c r="J977" s="63">
        <v>25</v>
      </c>
      <c r="K977" s="78">
        <v>5</v>
      </c>
      <c r="L977" s="110">
        <v>80</v>
      </c>
      <c r="M977" s="112"/>
      <c r="N977" s="63" t="s">
        <v>374</v>
      </c>
    </row>
    <row r="978" spans="1:14" ht="15.75">
      <c r="A978" s="107">
        <v>974</v>
      </c>
      <c r="B978" s="111">
        <v>26</v>
      </c>
      <c r="C978" s="76" t="s">
        <v>5130</v>
      </c>
      <c r="D978" s="76"/>
      <c r="E978" s="158" t="s">
        <v>1675</v>
      </c>
      <c r="F978" s="49" t="s">
        <v>2223</v>
      </c>
      <c r="G978" s="113" t="str">
        <f t="shared" si="82"/>
        <v>фото</v>
      </c>
      <c r="H978" s="63">
        <f t="shared" si="83"/>
      </c>
      <c r="I978" s="80" t="s">
        <v>1684</v>
      </c>
      <c r="J978" s="63">
        <v>30</v>
      </c>
      <c r="K978" s="78">
        <v>10</v>
      </c>
      <c r="L978" s="110">
        <v>13</v>
      </c>
      <c r="M978" s="112"/>
      <c r="N978" s="63"/>
    </row>
    <row r="979" spans="1:14" ht="15.75">
      <c r="A979" s="107">
        <v>975</v>
      </c>
      <c r="B979" s="111">
        <v>876</v>
      </c>
      <c r="C979" s="76" t="s">
        <v>5131</v>
      </c>
      <c r="D979" s="76"/>
      <c r="E979" s="158" t="s">
        <v>1675</v>
      </c>
      <c r="F979" s="49" t="s">
        <v>2224</v>
      </c>
      <c r="G979" s="113" t="str">
        <f t="shared" si="82"/>
        <v>фото</v>
      </c>
      <c r="H979" s="63">
        <f t="shared" si="83"/>
      </c>
      <c r="I979" s="80" t="s">
        <v>703</v>
      </c>
      <c r="J979" s="63">
        <v>30</v>
      </c>
      <c r="K979" s="78">
        <v>10</v>
      </c>
      <c r="L979" s="110">
        <v>15</v>
      </c>
      <c r="M979" s="112"/>
      <c r="N979" s="63"/>
    </row>
    <row r="980" spans="1:14" ht="15.75">
      <c r="A980" s="107">
        <v>978</v>
      </c>
      <c r="B980" s="111">
        <v>2615</v>
      </c>
      <c r="C980" s="76" t="s">
        <v>5134</v>
      </c>
      <c r="D980" s="76"/>
      <c r="E980" s="158" t="s">
        <v>1675</v>
      </c>
      <c r="F980" s="49" t="s">
        <v>2225</v>
      </c>
      <c r="G980" s="113" t="str">
        <f t="shared" si="82"/>
        <v>фото</v>
      </c>
      <c r="H980" s="63">
        <f t="shared" si="83"/>
      </c>
      <c r="I980" s="80" t="s">
        <v>924</v>
      </c>
      <c r="J980" s="63">
        <v>30</v>
      </c>
      <c r="K980" s="78">
        <v>10</v>
      </c>
      <c r="L980" s="110">
        <v>22</v>
      </c>
      <c r="M980" s="112"/>
      <c r="N980" s="63"/>
    </row>
    <row r="981" spans="1:14" ht="15.75">
      <c r="A981" s="107">
        <v>967</v>
      </c>
      <c r="B981" s="111">
        <v>922</v>
      </c>
      <c r="C981" s="76" t="s">
        <v>5123</v>
      </c>
      <c r="D981" s="76"/>
      <c r="E981" s="158" t="s">
        <v>1675</v>
      </c>
      <c r="F981" s="49" t="s">
        <v>2226</v>
      </c>
      <c r="G981" s="113" t="str">
        <f t="shared" si="82"/>
        <v>фото</v>
      </c>
      <c r="H981" s="63">
        <f t="shared" si="83"/>
      </c>
      <c r="I981" s="80" t="s">
        <v>2853</v>
      </c>
      <c r="J981" s="63">
        <v>30</v>
      </c>
      <c r="K981" s="78">
        <v>10</v>
      </c>
      <c r="L981" s="110">
        <v>14</v>
      </c>
      <c r="M981" s="112"/>
      <c r="N981" s="63"/>
    </row>
    <row r="982" spans="1:14" ht="18.75">
      <c r="A982" s="107">
        <v>979</v>
      </c>
      <c r="B982" s="150" t="s">
        <v>2227</v>
      </c>
      <c r="C982" s="151"/>
      <c r="D982" s="151"/>
      <c r="E982" s="150"/>
      <c r="F982" s="166"/>
      <c r="G982" s="152"/>
      <c r="H982" s="152"/>
      <c r="I982" s="100"/>
      <c r="J982" s="152"/>
      <c r="K982" s="153"/>
      <c r="L982" s="153" t="e">
        <v>#DIV/0!</v>
      </c>
      <c r="M982" s="153"/>
      <c r="N982" s="153"/>
    </row>
    <row r="983" spans="1:14" ht="12.75">
      <c r="A983" s="107">
        <v>980</v>
      </c>
      <c r="B983" s="72"/>
      <c r="C983" s="72"/>
      <c r="D983" s="72"/>
      <c r="E983" s="114" t="s">
        <v>2227</v>
      </c>
      <c r="F983" s="95"/>
      <c r="G983" s="74"/>
      <c r="H983" s="74"/>
      <c r="I983" s="157"/>
      <c r="J983" s="74"/>
      <c r="K983" s="97"/>
      <c r="L983" s="97" t="e">
        <v>#DIV/0!</v>
      </c>
      <c r="M983" s="97"/>
      <c r="N983" s="97"/>
    </row>
    <row r="984" spans="1:14" ht="15.75">
      <c r="A984" s="107">
        <v>981</v>
      </c>
      <c r="B984" s="111">
        <v>3483</v>
      </c>
      <c r="C984" s="101" t="s">
        <v>5135</v>
      </c>
      <c r="D984" s="101"/>
      <c r="E984" s="167" t="s">
        <v>1674</v>
      </c>
      <c r="F984" s="49" t="s">
        <v>2228</v>
      </c>
      <c r="G984" s="113" t="str">
        <f aca="true" t="shared" si="84" ref="G984:G994">HYPERLINK("http://www.gardenbulbs.ru/images/summer_CL/Misc/"&amp;C984&amp;".jpg","фото")</f>
        <v>фото</v>
      </c>
      <c r="H984" s="63">
        <f aca="true" t="shared" si="85" ref="H984:H994">IF(D984&gt;0,HYPERLINK("http://www.gardenbulbs.ru/images/summer_CL/Misc/"&amp;D984&amp;".jpg","фото2"),"")</f>
      </c>
      <c r="I984" s="102" t="s">
        <v>1664</v>
      </c>
      <c r="J984" s="103" t="s">
        <v>2229</v>
      </c>
      <c r="K984" s="78">
        <v>2</v>
      </c>
      <c r="L984" s="110">
        <v>145</v>
      </c>
      <c r="M984" s="112"/>
      <c r="N984" s="63"/>
    </row>
    <row r="985" spans="1:14" ht="15.75">
      <c r="A985" s="107">
        <v>982</v>
      </c>
      <c r="B985" s="111">
        <v>6870</v>
      </c>
      <c r="C985" s="76" t="s">
        <v>5136</v>
      </c>
      <c r="D985" s="76"/>
      <c r="E985" s="158" t="s">
        <v>1674</v>
      </c>
      <c r="F985" s="49" t="s">
        <v>704</v>
      </c>
      <c r="G985" s="113" t="str">
        <f t="shared" si="84"/>
        <v>фото</v>
      </c>
      <c r="H985" s="63">
        <f t="shared" si="85"/>
      </c>
      <c r="I985" s="80" t="s">
        <v>705</v>
      </c>
      <c r="J985" s="63">
        <v>75</v>
      </c>
      <c r="K985" s="78">
        <v>2</v>
      </c>
      <c r="L985" s="110">
        <v>195</v>
      </c>
      <c r="M985" s="112"/>
      <c r="N985" s="63" t="s">
        <v>374</v>
      </c>
    </row>
    <row r="986" spans="1:14" ht="15.75">
      <c r="A986" s="107">
        <v>983</v>
      </c>
      <c r="B986" s="111">
        <v>3484</v>
      </c>
      <c r="C986" s="76" t="s">
        <v>5137</v>
      </c>
      <c r="D986" s="76"/>
      <c r="E986" s="158" t="s">
        <v>1674</v>
      </c>
      <c r="F986" s="49" t="s">
        <v>2230</v>
      </c>
      <c r="G986" s="113" t="str">
        <f t="shared" si="84"/>
        <v>фото</v>
      </c>
      <c r="H986" s="63">
        <f t="shared" si="85"/>
      </c>
      <c r="I986" s="80" t="s">
        <v>1705</v>
      </c>
      <c r="J986" s="63" t="s">
        <v>2229</v>
      </c>
      <c r="K986" s="78">
        <v>2</v>
      </c>
      <c r="L986" s="110">
        <v>145</v>
      </c>
      <c r="M986" s="112"/>
      <c r="N986" s="63"/>
    </row>
    <row r="987" spans="1:14" ht="15.75">
      <c r="A987" s="107">
        <v>984</v>
      </c>
      <c r="B987" s="111">
        <v>1308</v>
      </c>
      <c r="C987" s="76" t="s">
        <v>5138</v>
      </c>
      <c r="D987" s="76"/>
      <c r="E987" s="158" t="s">
        <v>1674</v>
      </c>
      <c r="F987" s="49" t="s">
        <v>2235</v>
      </c>
      <c r="G987" s="113" t="str">
        <f t="shared" si="84"/>
        <v>фото</v>
      </c>
      <c r="H987" s="63">
        <f t="shared" si="85"/>
      </c>
      <c r="I987" s="80" t="s">
        <v>2143</v>
      </c>
      <c r="J987" s="63" t="s">
        <v>2236</v>
      </c>
      <c r="K987" s="78">
        <v>15</v>
      </c>
      <c r="L987" s="110">
        <v>21</v>
      </c>
      <c r="M987" s="112"/>
      <c r="N987" s="63" t="s">
        <v>160</v>
      </c>
    </row>
    <row r="988" spans="1:14" ht="15.75">
      <c r="A988" s="107">
        <v>985</v>
      </c>
      <c r="B988" s="111">
        <v>25</v>
      </c>
      <c r="C988" s="76" t="s">
        <v>5139</v>
      </c>
      <c r="D988" s="76"/>
      <c r="E988" s="158" t="s">
        <v>1674</v>
      </c>
      <c r="F988" s="49" t="s">
        <v>2237</v>
      </c>
      <c r="G988" s="113" t="str">
        <f t="shared" si="84"/>
        <v>фото</v>
      </c>
      <c r="H988" s="63">
        <f t="shared" si="85"/>
      </c>
      <c r="I988" s="80" t="s">
        <v>2238</v>
      </c>
      <c r="J988" s="63" t="s">
        <v>2236</v>
      </c>
      <c r="K988" s="78">
        <v>15</v>
      </c>
      <c r="L988" s="110">
        <v>11</v>
      </c>
      <c r="M988" s="112"/>
      <c r="N988" s="63"/>
    </row>
    <row r="989" spans="1:14" ht="15.75">
      <c r="A989" s="107">
        <v>986</v>
      </c>
      <c r="B989" s="111">
        <v>949</v>
      </c>
      <c r="C989" s="76" t="s">
        <v>5140</v>
      </c>
      <c r="D989" s="76"/>
      <c r="E989" s="158" t="s">
        <v>1674</v>
      </c>
      <c r="F989" s="49" t="s">
        <v>2239</v>
      </c>
      <c r="G989" s="113" t="str">
        <f t="shared" si="84"/>
        <v>фото</v>
      </c>
      <c r="H989" s="63">
        <f t="shared" si="85"/>
      </c>
      <c r="I989" s="80" t="s">
        <v>2240</v>
      </c>
      <c r="J989" s="63">
        <v>20</v>
      </c>
      <c r="K989" s="78">
        <v>15</v>
      </c>
      <c r="L989" s="110">
        <v>37</v>
      </c>
      <c r="M989" s="112"/>
      <c r="N989" s="63"/>
    </row>
    <row r="990" spans="1:14" ht="15.75">
      <c r="A990" s="107">
        <v>987</v>
      </c>
      <c r="B990" s="111">
        <v>3485</v>
      </c>
      <c r="C990" s="76" t="s">
        <v>5141</v>
      </c>
      <c r="D990" s="76"/>
      <c r="E990" s="158" t="s">
        <v>1674</v>
      </c>
      <c r="F990" s="49" t="s">
        <v>2231</v>
      </c>
      <c r="G990" s="113" t="str">
        <f t="shared" si="84"/>
        <v>фото</v>
      </c>
      <c r="H990" s="63">
        <f t="shared" si="85"/>
      </c>
      <c r="I990" s="80" t="s">
        <v>2232</v>
      </c>
      <c r="J990" s="63" t="s">
        <v>2233</v>
      </c>
      <c r="K990" s="78">
        <v>2</v>
      </c>
      <c r="L990" s="110">
        <v>203</v>
      </c>
      <c r="M990" s="112"/>
      <c r="N990" s="63"/>
    </row>
    <row r="991" spans="1:14" ht="15.75">
      <c r="A991" s="107">
        <v>988</v>
      </c>
      <c r="B991" s="111">
        <v>6871</v>
      </c>
      <c r="C991" s="76" t="s">
        <v>5142</v>
      </c>
      <c r="D991" s="76"/>
      <c r="E991" s="158" t="s">
        <v>1674</v>
      </c>
      <c r="F991" s="49" t="s">
        <v>706</v>
      </c>
      <c r="G991" s="113" t="str">
        <f t="shared" si="84"/>
        <v>фото</v>
      </c>
      <c r="H991" s="63">
        <f t="shared" si="85"/>
      </c>
      <c r="I991" s="80" t="s">
        <v>707</v>
      </c>
      <c r="J991" s="63" t="s">
        <v>708</v>
      </c>
      <c r="K991" s="78">
        <v>2</v>
      </c>
      <c r="L991" s="110">
        <v>510</v>
      </c>
      <c r="M991" s="112"/>
      <c r="N991" s="63" t="s">
        <v>374</v>
      </c>
    </row>
    <row r="992" spans="1:14" ht="15.75">
      <c r="A992" s="107">
        <v>989</v>
      </c>
      <c r="B992" s="111">
        <v>3486</v>
      </c>
      <c r="C992" s="76" t="s">
        <v>5143</v>
      </c>
      <c r="D992" s="76"/>
      <c r="E992" s="158" t="s">
        <v>1674</v>
      </c>
      <c r="F992" s="49" t="s">
        <v>2234</v>
      </c>
      <c r="G992" s="113" t="str">
        <f t="shared" si="84"/>
        <v>фото</v>
      </c>
      <c r="H992" s="63">
        <f t="shared" si="85"/>
      </c>
      <c r="I992" s="80" t="s">
        <v>242</v>
      </c>
      <c r="J992" s="63" t="s">
        <v>2229</v>
      </c>
      <c r="K992" s="78">
        <v>2</v>
      </c>
      <c r="L992" s="110">
        <v>145</v>
      </c>
      <c r="M992" s="112"/>
      <c r="N992" s="63"/>
    </row>
    <row r="993" spans="1:14" ht="25.5">
      <c r="A993" s="107">
        <v>990</v>
      </c>
      <c r="B993" s="111">
        <v>6872</v>
      </c>
      <c r="C993" s="76" t="s">
        <v>5144</v>
      </c>
      <c r="D993" s="76"/>
      <c r="E993" s="158" t="s">
        <v>1674</v>
      </c>
      <c r="F993" s="49" t="s">
        <v>666</v>
      </c>
      <c r="G993" s="113" t="str">
        <f t="shared" si="84"/>
        <v>фото</v>
      </c>
      <c r="H993" s="63">
        <f t="shared" si="85"/>
      </c>
      <c r="I993" s="80" t="s">
        <v>709</v>
      </c>
      <c r="J993" s="63">
        <v>90</v>
      </c>
      <c r="K993" s="78">
        <v>2</v>
      </c>
      <c r="L993" s="110">
        <v>348</v>
      </c>
      <c r="M993" s="112"/>
      <c r="N993" s="63" t="s">
        <v>374</v>
      </c>
    </row>
    <row r="994" spans="1:14" ht="15.75">
      <c r="A994" s="107">
        <v>991</v>
      </c>
      <c r="B994" s="111">
        <v>3487</v>
      </c>
      <c r="C994" s="76" t="s">
        <v>5145</v>
      </c>
      <c r="D994" s="76"/>
      <c r="E994" s="158" t="s">
        <v>1674</v>
      </c>
      <c r="F994" s="49" t="s">
        <v>2241</v>
      </c>
      <c r="G994" s="113" t="str">
        <f t="shared" si="84"/>
        <v>фото</v>
      </c>
      <c r="H994" s="63">
        <f t="shared" si="85"/>
      </c>
      <c r="I994" s="80" t="s">
        <v>2592</v>
      </c>
      <c r="J994" s="63">
        <v>25</v>
      </c>
      <c r="K994" s="78">
        <v>15</v>
      </c>
      <c r="L994" s="110">
        <v>11</v>
      </c>
      <c r="M994" s="112"/>
      <c r="N994" s="63"/>
    </row>
    <row r="995" spans="1:14" ht="18.75">
      <c r="A995" s="107">
        <v>992</v>
      </c>
      <c r="B995" s="150" t="s">
        <v>144</v>
      </c>
      <c r="C995" s="151"/>
      <c r="D995" s="151"/>
      <c r="E995" s="150"/>
      <c r="F995" s="166"/>
      <c r="G995" s="152"/>
      <c r="H995" s="152"/>
      <c r="I995" s="100"/>
      <c r="J995" s="152"/>
      <c r="K995" s="153"/>
      <c r="L995" s="153" t="e">
        <v>#DIV/0!</v>
      </c>
      <c r="M995" s="153"/>
      <c r="N995" s="153"/>
    </row>
    <row r="996" spans="1:14" ht="12.75">
      <c r="A996" s="107">
        <v>993</v>
      </c>
      <c r="B996" s="72"/>
      <c r="C996" s="72"/>
      <c r="D996" s="72"/>
      <c r="E996" s="114" t="s">
        <v>144</v>
      </c>
      <c r="F996" s="95"/>
      <c r="G996" s="74"/>
      <c r="H996" s="74"/>
      <c r="I996" s="157"/>
      <c r="J996" s="74"/>
      <c r="K996" s="97"/>
      <c r="L996" s="97" t="e">
        <v>#DIV/0!</v>
      </c>
      <c r="M996" s="97"/>
      <c r="N996" s="97"/>
    </row>
    <row r="997" spans="1:14" ht="15.75">
      <c r="A997" s="107">
        <v>994</v>
      </c>
      <c r="B997" s="111">
        <v>2360</v>
      </c>
      <c r="C997" s="101" t="s">
        <v>5146</v>
      </c>
      <c r="D997" s="101"/>
      <c r="E997" s="167" t="s">
        <v>144</v>
      </c>
      <c r="F997" s="49" t="s">
        <v>2242</v>
      </c>
      <c r="G997" s="113" t="str">
        <f aca="true" t="shared" si="86" ref="G997:G1002">HYPERLINK("http://www.gardenbulbs.ru/images/summer_CL/Misc/"&amp;C997&amp;".jpg","фото")</f>
        <v>фото</v>
      </c>
      <c r="H997" s="63">
        <f aca="true" t="shared" si="87" ref="H997:H1002">IF(D997&gt;0,HYPERLINK("http://www.gardenbulbs.ru/images/summer_CL/Misc/"&amp;D997&amp;".jpg","фото2"),"")</f>
      </c>
      <c r="I997" s="102" t="s">
        <v>1365</v>
      </c>
      <c r="J997" s="103">
        <v>90</v>
      </c>
      <c r="K997" s="78">
        <v>2</v>
      </c>
      <c r="L997" s="110">
        <v>104</v>
      </c>
      <c r="M997" s="112"/>
      <c r="N997" s="63"/>
    </row>
    <row r="998" spans="1:14" ht="15.75">
      <c r="A998" s="107">
        <v>995</v>
      </c>
      <c r="B998" s="111">
        <v>1715</v>
      </c>
      <c r="C998" s="76" t="s">
        <v>5147</v>
      </c>
      <c r="D998" s="76"/>
      <c r="E998" s="167" t="s">
        <v>144</v>
      </c>
      <c r="F998" s="49" t="s">
        <v>2243</v>
      </c>
      <c r="G998" s="113" t="str">
        <f t="shared" si="86"/>
        <v>фото</v>
      </c>
      <c r="H998" s="63">
        <f t="shared" si="87"/>
      </c>
      <c r="I998" s="80" t="s">
        <v>2500</v>
      </c>
      <c r="J998" s="63">
        <v>140</v>
      </c>
      <c r="K998" s="78">
        <v>2</v>
      </c>
      <c r="L998" s="110">
        <v>150</v>
      </c>
      <c r="M998" s="112"/>
      <c r="N998" s="63"/>
    </row>
    <row r="999" spans="1:14" ht="15.75">
      <c r="A999" s="107">
        <v>996</v>
      </c>
      <c r="B999" s="111">
        <v>1716</v>
      </c>
      <c r="C999" s="76" t="s">
        <v>5148</v>
      </c>
      <c r="D999" s="76"/>
      <c r="E999" s="167" t="s">
        <v>144</v>
      </c>
      <c r="F999" s="49" t="s">
        <v>2244</v>
      </c>
      <c r="G999" s="113" t="str">
        <f t="shared" si="86"/>
        <v>фото</v>
      </c>
      <c r="H999" s="63">
        <f t="shared" si="87"/>
      </c>
      <c r="I999" s="80" t="s">
        <v>1705</v>
      </c>
      <c r="J999" s="63">
        <v>125</v>
      </c>
      <c r="K999" s="78">
        <v>2</v>
      </c>
      <c r="L999" s="110">
        <v>141</v>
      </c>
      <c r="M999" s="112"/>
      <c r="N999" s="63"/>
    </row>
    <row r="1000" spans="1:14" ht="22.5">
      <c r="A1000" s="107">
        <v>997</v>
      </c>
      <c r="B1000" s="111">
        <v>3488</v>
      </c>
      <c r="C1000" s="76" t="s">
        <v>5149</v>
      </c>
      <c r="D1000" s="76"/>
      <c r="E1000" s="167" t="s">
        <v>144</v>
      </c>
      <c r="F1000" s="49" t="s">
        <v>2245</v>
      </c>
      <c r="G1000" s="113" t="str">
        <f t="shared" si="86"/>
        <v>фото</v>
      </c>
      <c r="H1000" s="63">
        <f t="shared" si="87"/>
      </c>
      <c r="I1000" s="80" t="s">
        <v>2246</v>
      </c>
      <c r="J1000" s="63" t="s">
        <v>2247</v>
      </c>
      <c r="K1000" s="78">
        <v>2</v>
      </c>
      <c r="L1000" s="110">
        <v>241</v>
      </c>
      <c r="M1000" s="112"/>
      <c r="N1000" s="63"/>
    </row>
    <row r="1001" spans="1:14" ht="25.5">
      <c r="A1001" s="107">
        <v>998</v>
      </c>
      <c r="B1001" s="111">
        <v>6869</v>
      </c>
      <c r="C1001" s="76" t="s">
        <v>5150</v>
      </c>
      <c r="D1001" s="76"/>
      <c r="E1001" s="167" t="s">
        <v>144</v>
      </c>
      <c r="F1001" s="49" t="s">
        <v>710</v>
      </c>
      <c r="G1001" s="113" t="str">
        <f t="shared" si="86"/>
        <v>фото</v>
      </c>
      <c r="H1001" s="63">
        <f t="shared" si="87"/>
      </c>
      <c r="I1001" s="80" t="s">
        <v>711</v>
      </c>
      <c r="J1001" s="63">
        <v>125</v>
      </c>
      <c r="K1001" s="78">
        <v>2</v>
      </c>
      <c r="L1001" s="110">
        <v>145</v>
      </c>
      <c r="M1001" s="112"/>
      <c r="N1001" s="63" t="s">
        <v>374</v>
      </c>
    </row>
    <row r="1002" spans="1:14" ht="15.75">
      <c r="A1002" s="107">
        <v>999</v>
      </c>
      <c r="B1002" s="111">
        <v>3815</v>
      </c>
      <c r="C1002" s="76" t="s">
        <v>5151</v>
      </c>
      <c r="D1002" s="76"/>
      <c r="E1002" s="167" t="s">
        <v>144</v>
      </c>
      <c r="F1002" s="49" t="s">
        <v>2248</v>
      </c>
      <c r="G1002" s="113" t="str">
        <f t="shared" si="86"/>
        <v>фото</v>
      </c>
      <c r="H1002" s="63">
        <f t="shared" si="87"/>
      </c>
      <c r="I1002" s="80" t="s">
        <v>2246</v>
      </c>
      <c r="J1002" s="63">
        <v>125</v>
      </c>
      <c r="K1002" s="78">
        <v>2</v>
      </c>
      <c r="L1002" s="110">
        <v>145</v>
      </c>
      <c r="M1002" s="112"/>
      <c r="N1002" s="63"/>
    </row>
    <row r="1003" spans="1:14" ht="18.75">
      <c r="A1003" s="107">
        <v>1000</v>
      </c>
      <c r="B1003" s="150" t="s">
        <v>5152</v>
      </c>
      <c r="C1003" s="151"/>
      <c r="D1003" s="151"/>
      <c r="E1003" s="150"/>
      <c r="F1003" s="166"/>
      <c r="G1003" s="152"/>
      <c r="H1003" s="152"/>
      <c r="I1003" s="100"/>
      <c r="J1003" s="152"/>
      <c r="K1003" s="153"/>
      <c r="L1003" s="153" t="e">
        <v>#DIV/0!</v>
      </c>
      <c r="M1003" s="153"/>
      <c r="N1003" s="153"/>
    </row>
    <row r="1004" spans="1:14" ht="12.75">
      <c r="A1004" s="107">
        <v>1001</v>
      </c>
      <c r="B1004" s="72"/>
      <c r="C1004" s="72"/>
      <c r="D1004" s="72"/>
      <c r="E1004" s="114" t="s">
        <v>5153</v>
      </c>
      <c r="F1004" s="95"/>
      <c r="G1004" s="74"/>
      <c r="H1004" s="74"/>
      <c r="I1004" s="157"/>
      <c r="J1004" s="74"/>
      <c r="K1004" s="97"/>
      <c r="L1004" s="97" t="e">
        <v>#DIV/0!</v>
      </c>
      <c r="M1004" s="97"/>
      <c r="N1004" s="97"/>
    </row>
    <row r="1005" spans="1:14" ht="15.75">
      <c r="A1005" s="107">
        <v>1003</v>
      </c>
      <c r="B1005" s="111">
        <v>7636</v>
      </c>
      <c r="C1005" s="76" t="s">
        <v>5158</v>
      </c>
      <c r="D1005" s="76"/>
      <c r="E1005" s="158" t="s">
        <v>5155</v>
      </c>
      <c r="F1005" s="49" t="s">
        <v>5159</v>
      </c>
      <c r="G1005" s="113" t="str">
        <f aca="true" t="shared" si="88" ref="G1005:G1010">HYPERLINK("http://www.gardenbulbs.ru/images/summer_CL/Hippeastrum/"&amp;C1005&amp;".jpg","фото")</f>
        <v>фото</v>
      </c>
      <c r="H1005" s="63">
        <f aca="true" t="shared" si="89" ref="H1005:H1010">IF(D1005&gt;0,HYPERLINK("http://www.gardenbulbs.ru/images/summer_CL/Hippeastrum/"&amp;D1005&amp;".jpg","фото2"),"")</f>
      </c>
      <c r="I1005" s="80" t="s">
        <v>5160</v>
      </c>
      <c r="J1005" s="63" t="s">
        <v>2345</v>
      </c>
      <c r="K1005" s="78">
        <v>1</v>
      </c>
      <c r="L1005" s="110">
        <v>277</v>
      </c>
      <c r="M1005" s="112"/>
      <c r="N1005" s="63"/>
    </row>
    <row r="1006" spans="1:14" ht="15.75">
      <c r="A1006" s="107">
        <v>1005</v>
      </c>
      <c r="B1006" s="111">
        <v>7638</v>
      </c>
      <c r="C1006" s="76" t="s">
        <v>5163</v>
      </c>
      <c r="D1006" s="76"/>
      <c r="E1006" s="158" t="s">
        <v>5155</v>
      </c>
      <c r="F1006" s="49" t="s">
        <v>5164</v>
      </c>
      <c r="G1006" s="113" t="str">
        <f t="shared" si="88"/>
        <v>фото</v>
      </c>
      <c r="H1006" s="63">
        <f t="shared" si="89"/>
      </c>
      <c r="I1006" s="80" t="s">
        <v>1664</v>
      </c>
      <c r="J1006" s="63" t="s">
        <v>2345</v>
      </c>
      <c r="K1006" s="78">
        <v>1</v>
      </c>
      <c r="L1006" s="110">
        <v>277</v>
      </c>
      <c r="M1006" s="112"/>
      <c r="N1006" s="63"/>
    </row>
    <row r="1007" spans="1:14" ht="15.75">
      <c r="A1007" s="107">
        <v>1004</v>
      </c>
      <c r="B1007" s="111">
        <v>7637</v>
      </c>
      <c r="C1007" s="76" t="s">
        <v>5161</v>
      </c>
      <c r="D1007" s="76"/>
      <c r="E1007" s="158" t="s">
        <v>5155</v>
      </c>
      <c r="F1007" s="49" t="s">
        <v>5162</v>
      </c>
      <c r="G1007" s="113" t="str">
        <f t="shared" si="88"/>
        <v>фото</v>
      </c>
      <c r="H1007" s="63">
        <f t="shared" si="89"/>
      </c>
      <c r="I1007" s="80" t="s">
        <v>924</v>
      </c>
      <c r="J1007" s="63" t="s">
        <v>2345</v>
      </c>
      <c r="K1007" s="78">
        <v>1</v>
      </c>
      <c r="L1007" s="110">
        <v>277</v>
      </c>
      <c r="M1007" s="112"/>
      <c r="N1007" s="63"/>
    </row>
    <row r="1008" spans="1:14" ht="15.75">
      <c r="A1008" s="107">
        <v>1006</v>
      </c>
      <c r="B1008" s="111">
        <v>808</v>
      </c>
      <c r="C1008" s="76" t="s">
        <v>5165</v>
      </c>
      <c r="D1008" s="76"/>
      <c r="E1008" s="158" t="s">
        <v>5155</v>
      </c>
      <c r="F1008" s="49" t="s">
        <v>5166</v>
      </c>
      <c r="G1008" s="113" t="str">
        <f t="shared" si="88"/>
        <v>фото</v>
      </c>
      <c r="H1008" s="63">
        <f t="shared" si="89"/>
      </c>
      <c r="I1008" s="80" t="s">
        <v>5167</v>
      </c>
      <c r="J1008" s="63" t="s">
        <v>2345</v>
      </c>
      <c r="K1008" s="78">
        <v>1</v>
      </c>
      <c r="L1008" s="110">
        <v>277</v>
      </c>
      <c r="M1008" s="112"/>
      <c r="N1008" s="63"/>
    </row>
    <row r="1009" spans="1:14" ht="15.75">
      <c r="A1009" s="107">
        <v>1007</v>
      </c>
      <c r="B1009" s="111">
        <v>809</v>
      </c>
      <c r="C1009" s="76" t="s">
        <v>5168</v>
      </c>
      <c r="D1009" s="76"/>
      <c r="E1009" s="158" t="s">
        <v>5155</v>
      </c>
      <c r="F1009" s="49" t="s">
        <v>5169</v>
      </c>
      <c r="G1009" s="113" t="str">
        <f t="shared" si="88"/>
        <v>фото</v>
      </c>
      <c r="H1009" s="63">
        <f t="shared" si="89"/>
      </c>
      <c r="I1009" s="80" t="s">
        <v>5170</v>
      </c>
      <c r="J1009" s="63" t="s">
        <v>2345</v>
      </c>
      <c r="K1009" s="78">
        <v>1</v>
      </c>
      <c r="L1009" s="110">
        <v>277</v>
      </c>
      <c r="M1009" s="112"/>
      <c r="N1009" s="63"/>
    </row>
    <row r="1010" spans="1:14" ht="15.75">
      <c r="A1010" s="107">
        <v>1002</v>
      </c>
      <c r="B1010" s="111">
        <v>806</v>
      </c>
      <c r="C1010" s="76" t="s">
        <v>5154</v>
      </c>
      <c r="D1010" s="76"/>
      <c r="E1010" s="158" t="s">
        <v>5155</v>
      </c>
      <c r="F1010" s="49" t="s">
        <v>5156</v>
      </c>
      <c r="G1010" s="113" t="str">
        <f t="shared" si="88"/>
        <v>фото</v>
      </c>
      <c r="H1010" s="63">
        <f t="shared" si="89"/>
      </c>
      <c r="I1010" s="80" t="s">
        <v>5157</v>
      </c>
      <c r="J1010" s="63" t="s">
        <v>2345</v>
      </c>
      <c r="K1010" s="78">
        <v>1</v>
      </c>
      <c r="L1010" s="110">
        <v>277</v>
      </c>
      <c r="M1010" s="112"/>
      <c r="N1010" s="63"/>
    </row>
    <row r="1011" spans="1:14" ht="12.75">
      <c r="A1011" s="107">
        <v>1008</v>
      </c>
      <c r="B1011" s="72"/>
      <c r="C1011" s="72"/>
      <c r="D1011" s="72"/>
      <c r="E1011" s="114" t="s">
        <v>5331</v>
      </c>
      <c r="F1011" s="95"/>
      <c r="G1011" s="74"/>
      <c r="H1011" s="74"/>
      <c r="I1011" s="157"/>
      <c r="J1011" s="74"/>
      <c r="K1011" s="97"/>
      <c r="L1011" s="97" t="e">
        <v>#DIV/0!</v>
      </c>
      <c r="M1011" s="97"/>
      <c r="N1011" s="97"/>
    </row>
    <row r="1012" spans="1:14" ht="25.5">
      <c r="A1012" s="107">
        <v>1012</v>
      </c>
      <c r="B1012" s="111">
        <v>807</v>
      </c>
      <c r="C1012" s="76" t="s">
        <v>5180</v>
      </c>
      <c r="D1012" s="76"/>
      <c r="E1012" s="158" t="s">
        <v>5155</v>
      </c>
      <c r="F1012" s="49" t="s">
        <v>5181</v>
      </c>
      <c r="G1012" s="113" t="str">
        <f aca="true" t="shared" si="90" ref="G1012:G1019">HYPERLINK("http://www.gardenbulbs.ru/images/summer_CL/Hippeastrum/"&amp;C1012&amp;".jpg","фото")</f>
        <v>фото</v>
      </c>
      <c r="H1012" s="63">
        <f aca="true" t="shared" si="91" ref="H1012:H1019">IF(D1012&gt;0,HYPERLINK("http://www.gardenbulbs.ru/images/summer_CL/Hippeastrum/"&amp;D1012&amp;".jpg","фото2"),"")</f>
      </c>
      <c r="I1012" s="80" t="s">
        <v>5182</v>
      </c>
      <c r="J1012" s="63" t="s">
        <v>2345</v>
      </c>
      <c r="K1012" s="78">
        <v>1</v>
      </c>
      <c r="L1012" s="110">
        <v>446</v>
      </c>
      <c r="M1012" s="112"/>
      <c r="N1012" s="63"/>
    </row>
    <row r="1013" spans="1:14" ht="15.75">
      <c r="A1013" s="107">
        <v>1013</v>
      </c>
      <c r="B1013" s="111">
        <v>4496</v>
      </c>
      <c r="C1013" s="76" t="s">
        <v>5183</v>
      </c>
      <c r="D1013" s="76"/>
      <c r="E1013" s="158" t="s">
        <v>5155</v>
      </c>
      <c r="F1013" s="49" t="s">
        <v>5184</v>
      </c>
      <c r="G1013" s="113" t="str">
        <f t="shared" si="90"/>
        <v>фото</v>
      </c>
      <c r="H1013" s="63">
        <f t="shared" si="91"/>
      </c>
      <c r="I1013" s="80" t="s">
        <v>924</v>
      </c>
      <c r="J1013" s="63" t="s">
        <v>2345</v>
      </c>
      <c r="K1013" s="78">
        <v>1</v>
      </c>
      <c r="L1013" s="110">
        <v>355</v>
      </c>
      <c r="M1013" s="112"/>
      <c r="N1013" s="63"/>
    </row>
    <row r="1014" spans="1:14" ht="15.75">
      <c r="A1014" s="107">
        <v>1014</v>
      </c>
      <c r="B1014" s="111">
        <v>4498</v>
      </c>
      <c r="C1014" s="76" t="s">
        <v>5185</v>
      </c>
      <c r="D1014" s="76"/>
      <c r="E1014" s="158" t="s">
        <v>5155</v>
      </c>
      <c r="F1014" s="49" t="s">
        <v>5186</v>
      </c>
      <c r="G1014" s="113" t="str">
        <f t="shared" si="90"/>
        <v>фото</v>
      </c>
      <c r="H1014" s="63">
        <f t="shared" si="91"/>
      </c>
      <c r="I1014" s="80" t="s">
        <v>5187</v>
      </c>
      <c r="J1014" s="63" t="s">
        <v>2345</v>
      </c>
      <c r="K1014" s="78">
        <v>1</v>
      </c>
      <c r="L1014" s="110">
        <v>504</v>
      </c>
      <c r="M1014" s="112"/>
      <c r="N1014" s="63"/>
    </row>
    <row r="1015" spans="1:14" ht="25.5">
      <c r="A1015" s="107">
        <v>1015</v>
      </c>
      <c r="B1015" s="111">
        <v>7641</v>
      </c>
      <c r="C1015" s="76" t="s">
        <v>5188</v>
      </c>
      <c r="D1015" s="76"/>
      <c r="E1015" s="158" t="s">
        <v>5155</v>
      </c>
      <c r="F1015" s="49" t="s">
        <v>5189</v>
      </c>
      <c r="G1015" s="113" t="str">
        <f t="shared" si="90"/>
        <v>фото</v>
      </c>
      <c r="H1015" s="63">
        <f t="shared" si="91"/>
      </c>
      <c r="I1015" s="80" t="s">
        <v>5190</v>
      </c>
      <c r="J1015" s="63" t="s">
        <v>2345</v>
      </c>
      <c r="K1015" s="78">
        <v>1</v>
      </c>
      <c r="L1015" s="110">
        <v>391</v>
      </c>
      <c r="M1015" s="112"/>
      <c r="N1015" s="63"/>
    </row>
    <row r="1016" spans="1:14" ht="25.5">
      <c r="A1016" s="107">
        <v>1016</v>
      </c>
      <c r="B1016" s="111">
        <v>810</v>
      </c>
      <c r="C1016" s="76" t="s">
        <v>5191</v>
      </c>
      <c r="D1016" s="76"/>
      <c r="E1016" s="158" t="s">
        <v>5155</v>
      </c>
      <c r="F1016" s="49" t="s">
        <v>5192</v>
      </c>
      <c r="G1016" s="113" t="str">
        <f t="shared" si="90"/>
        <v>фото</v>
      </c>
      <c r="H1016" s="63">
        <f t="shared" si="91"/>
      </c>
      <c r="I1016" s="80" t="s">
        <v>5193</v>
      </c>
      <c r="J1016" s="63" t="s">
        <v>2345</v>
      </c>
      <c r="K1016" s="78">
        <v>1</v>
      </c>
      <c r="L1016" s="110">
        <v>376</v>
      </c>
      <c r="M1016" s="112"/>
      <c r="N1016" s="63"/>
    </row>
    <row r="1017" spans="1:14" ht="25.5">
      <c r="A1017" s="107">
        <v>1011</v>
      </c>
      <c r="B1017" s="111">
        <v>7640</v>
      </c>
      <c r="C1017" s="76" t="s">
        <v>5177</v>
      </c>
      <c r="D1017" s="76"/>
      <c r="E1017" s="158" t="s">
        <v>5155</v>
      </c>
      <c r="F1017" s="49" t="s">
        <v>5178</v>
      </c>
      <c r="G1017" s="113" t="str">
        <f t="shared" si="90"/>
        <v>фото</v>
      </c>
      <c r="H1017" s="63">
        <f t="shared" si="91"/>
      </c>
      <c r="I1017" s="80" t="s">
        <v>5179</v>
      </c>
      <c r="J1017" s="63" t="s">
        <v>2345</v>
      </c>
      <c r="K1017" s="78">
        <v>1</v>
      </c>
      <c r="L1017" s="110">
        <v>403</v>
      </c>
      <c r="M1017" s="112"/>
      <c r="N1017" s="63"/>
    </row>
    <row r="1018" spans="1:14" ht="25.5">
      <c r="A1018" s="107">
        <v>1009</v>
      </c>
      <c r="B1018" s="111">
        <v>7639</v>
      </c>
      <c r="C1018" s="76" t="s">
        <v>5171</v>
      </c>
      <c r="D1018" s="76"/>
      <c r="E1018" s="158" t="s">
        <v>5155</v>
      </c>
      <c r="F1018" s="49" t="s">
        <v>5172</v>
      </c>
      <c r="G1018" s="113" t="str">
        <f t="shared" si="90"/>
        <v>фото</v>
      </c>
      <c r="H1018" s="63">
        <f t="shared" si="91"/>
      </c>
      <c r="I1018" s="80" t="s">
        <v>5173</v>
      </c>
      <c r="J1018" s="63" t="s">
        <v>2345</v>
      </c>
      <c r="K1018" s="78">
        <v>1</v>
      </c>
      <c r="L1018" s="110">
        <v>520</v>
      </c>
      <c r="M1018" s="112"/>
      <c r="N1018" s="63"/>
    </row>
    <row r="1019" spans="1:14" ht="15.75">
      <c r="A1019" s="107">
        <v>1010</v>
      </c>
      <c r="B1019" s="111">
        <v>4360</v>
      </c>
      <c r="C1019" s="76" t="s">
        <v>5174</v>
      </c>
      <c r="D1019" s="76"/>
      <c r="E1019" s="158" t="s">
        <v>5155</v>
      </c>
      <c r="F1019" s="49" t="s">
        <v>5175</v>
      </c>
      <c r="G1019" s="113" t="str">
        <f t="shared" si="90"/>
        <v>фото</v>
      </c>
      <c r="H1019" s="63">
        <f t="shared" si="91"/>
      </c>
      <c r="I1019" s="80" t="s">
        <v>5176</v>
      </c>
      <c r="J1019" s="63" t="s">
        <v>2345</v>
      </c>
      <c r="K1019" s="78">
        <v>1</v>
      </c>
      <c r="L1019" s="110">
        <v>376</v>
      </c>
      <c r="M1019" s="112"/>
      <c r="N1019" s="63"/>
    </row>
    <row r="1020" spans="1:14" ht="12.75">
      <c r="A1020" s="107">
        <v>1017</v>
      </c>
      <c r="B1020" s="72"/>
      <c r="C1020" s="72"/>
      <c r="D1020" s="72"/>
      <c r="E1020" s="114" t="s">
        <v>5332</v>
      </c>
      <c r="F1020" s="95"/>
      <c r="G1020" s="74"/>
      <c r="H1020" s="74"/>
      <c r="I1020" s="157"/>
      <c r="J1020" s="74"/>
      <c r="K1020" s="97"/>
      <c r="L1020" s="97" t="e">
        <v>#DIV/0!</v>
      </c>
      <c r="M1020" s="97"/>
      <c r="N1020" s="97"/>
    </row>
    <row r="1021" spans="1:14" ht="25.5">
      <c r="A1021" s="107">
        <v>1018</v>
      </c>
      <c r="B1021" s="111">
        <v>7642</v>
      </c>
      <c r="C1021" s="76" t="s">
        <v>5194</v>
      </c>
      <c r="D1021" s="76"/>
      <c r="E1021" s="158" t="s">
        <v>5155</v>
      </c>
      <c r="F1021" s="49" t="s">
        <v>5195</v>
      </c>
      <c r="G1021" s="113" t="str">
        <f aca="true" t="shared" si="92" ref="G1021:G1031">HYPERLINK("http://www.gardenbulbs.ru/images/summer_CL/Hippeastrum/"&amp;C1021&amp;".jpg","фото")</f>
        <v>фото</v>
      </c>
      <c r="H1021" s="63">
        <f aca="true" t="shared" si="93" ref="H1021:H1031">IF(D1021&gt;0,HYPERLINK("http://www.gardenbulbs.ru/images/summer_CL/Hippeastrum/"&amp;D1021&amp;".jpg","фото2"),"")</f>
      </c>
      <c r="I1021" s="80" t="s">
        <v>5196</v>
      </c>
      <c r="J1021" s="63" t="s">
        <v>2345</v>
      </c>
      <c r="K1021" s="78">
        <v>1</v>
      </c>
      <c r="L1021" s="110">
        <v>438</v>
      </c>
      <c r="M1021" s="112"/>
      <c r="N1021" s="63"/>
    </row>
    <row r="1022" spans="1:14" ht="38.25">
      <c r="A1022" s="107">
        <v>1019</v>
      </c>
      <c r="B1022" s="111">
        <v>811</v>
      </c>
      <c r="C1022" s="76" t="s">
        <v>5197</v>
      </c>
      <c r="D1022" s="76"/>
      <c r="E1022" s="158" t="s">
        <v>5155</v>
      </c>
      <c r="F1022" s="49" t="s">
        <v>5198</v>
      </c>
      <c r="G1022" s="113" t="str">
        <f t="shared" si="92"/>
        <v>фото</v>
      </c>
      <c r="H1022" s="63">
        <f t="shared" si="93"/>
      </c>
      <c r="I1022" s="80" t="s">
        <v>5199</v>
      </c>
      <c r="J1022" s="63" t="s">
        <v>2345</v>
      </c>
      <c r="K1022" s="78">
        <v>1</v>
      </c>
      <c r="L1022" s="110">
        <v>504</v>
      </c>
      <c r="M1022" s="112"/>
      <c r="N1022" s="63"/>
    </row>
    <row r="1023" spans="1:14" ht="25.5">
      <c r="A1023" s="107">
        <v>1021</v>
      </c>
      <c r="B1023" s="111">
        <v>7644</v>
      </c>
      <c r="C1023" s="76" t="s">
        <v>5203</v>
      </c>
      <c r="D1023" s="76"/>
      <c r="E1023" s="158" t="s">
        <v>5155</v>
      </c>
      <c r="F1023" s="49" t="s">
        <v>5204</v>
      </c>
      <c r="G1023" s="113" t="str">
        <f t="shared" si="92"/>
        <v>фото</v>
      </c>
      <c r="H1023" s="63">
        <f t="shared" si="93"/>
      </c>
      <c r="I1023" s="80" t="s">
        <v>5205</v>
      </c>
      <c r="J1023" s="63" t="s">
        <v>2345</v>
      </c>
      <c r="K1023" s="78">
        <v>1</v>
      </c>
      <c r="L1023" s="110">
        <v>455</v>
      </c>
      <c r="M1023" s="112"/>
      <c r="N1023" s="63"/>
    </row>
    <row r="1024" spans="1:14" ht="25.5">
      <c r="A1024" s="107">
        <v>1022</v>
      </c>
      <c r="B1024" s="111">
        <v>7645</v>
      </c>
      <c r="C1024" s="76" t="s">
        <v>5206</v>
      </c>
      <c r="D1024" s="76"/>
      <c r="E1024" s="158" t="s">
        <v>5155</v>
      </c>
      <c r="F1024" s="49" t="s">
        <v>5207</v>
      </c>
      <c r="G1024" s="113" t="str">
        <f t="shared" si="92"/>
        <v>фото</v>
      </c>
      <c r="H1024" s="63">
        <f t="shared" si="93"/>
      </c>
      <c r="I1024" s="80" t="s">
        <v>5208</v>
      </c>
      <c r="J1024" s="63" t="s">
        <v>2345</v>
      </c>
      <c r="K1024" s="78">
        <v>1</v>
      </c>
      <c r="L1024" s="110">
        <v>406</v>
      </c>
      <c r="M1024" s="112"/>
      <c r="N1024" s="63"/>
    </row>
    <row r="1025" spans="1:14" ht="25.5">
      <c r="A1025" s="107">
        <v>1020</v>
      </c>
      <c r="B1025" s="111">
        <v>7643</v>
      </c>
      <c r="C1025" s="76" t="s">
        <v>5200</v>
      </c>
      <c r="D1025" s="76"/>
      <c r="E1025" s="158" t="s">
        <v>5155</v>
      </c>
      <c r="F1025" s="49" t="s">
        <v>5201</v>
      </c>
      <c r="G1025" s="113" t="str">
        <f t="shared" si="92"/>
        <v>фото</v>
      </c>
      <c r="H1025" s="63">
        <f t="shared" si="93"/>
      </c>
      <c r="I1025" s="80" t="s">
        <v>5202</v>
      </c>
      <c r="J1025" s="63" t="s">
        <v>2345</v>
      </c>
      <c r="K1025" s="78">
        <v>1</v>
      </c>
      <c r="L1025" s="110">
        <v>406</v>
      </c>
      <c r="M1025" s="112"/>
      <c r="N1025" s="63"/>
    </row>
    <row r="1026" spans="1:14" ht="25.5">
      <c r="A1026" s="107">
        <v>1025</v>
      </c>
      <c r="B1026" s="111">
        <v>7646</v>
      </c>
      <c r="C1026" s="76" t="s">
        <v>5215</v>
      </c>
      <c r="D1026" s="76"/>
      <c r="E1026" s="158" t="s">
        <v>5155</v>
      </c>
      <c r="F1026" s="49" t="s">
        <v>1781</v>
      </c>
      <c r="G1026" s="113" t="str">
        <f t="shared" si="92"/>
        <v>фото</v>
      </c>
      <c r="H1026" s="63">
        <f t="shared" si="93"/>
      </c>
      <c r="I1026" s="80" t="s">
        <v>5216</v>
      </c>
      <c r="J1026" s="63" t="s">
        <v>2345</v>
      </c>
      <c r="K1026" s="78">
        <v>1</v>
      </c>
      <c r="L1026" s="110">
        <v>406</v>
      </c>
      <c r="M1026" s="112"/>
      <c r="N1026" s="63"/>
    </row>
    <row r="1027" spans="1:14" ht="15.75">
      <c r="A1027" s="107">
        <v>1026</v>
      </c>
      <c r="B1027" s="111">
        <v>7647</v>
      </c>
      <c r="C1027" s="76" t="s">
        <v>5217</v>
      </c>
      <c r="D1027" s="76"/>
      <c r="E1027" s="158" t="s">
        <v>5155</v>
      </c>
      <c r="F1027" s="49" t="s">
        <v>5218</v>
      </c>
      <c r="G1027" s="113" t="str">
        <f t="shared" si="92"/>
        <v>фото</v>
      </c>
      <c r="H1027" s="63">
        <f t="shared" si="93"/>
      </c>
      <c r="I1027" s="80" t="s">
        <v>5219</v>
      </c>
      <c r="J1027" s="63" t="s">
        <v>2345</v>
      </c>
      <c r="K1027" s="78">
        <v>1</v>
      </c>
      <c r="L1027" s="110">
        <v>406</v>
      </c>
      <c r="M1027" s="112"/>
      <c r="N1027" s="63"/>
    </row>
    <row r="1028" spans="1:14" ht="25.5">
      <c r="A1028" s="107">
        <v>1027</v>
      </c>
      <c r="B1028" s="111">
        <v>7648</v>
      </c>
      <c r="C1028" s="76" t="s">
        <v>5220</v>
      </c>
      <c r="D1028" s="76"/>
      <c r="E1028" s="158" t="s">
        <v>5155</v>
      </c>
      <c r="F1028" s="49" t="s">
        <v>5221</v>
      </c>
      <c r="G1028" s="113" t="str">
        <f t="shared" si="92"/>
        <v>фото</v>
      </c>
      <c r="H1028" s="63">
        <f t="shared" si="93"/>
      </c>
      <c r="I1028" s="80" t="s">
        <v>5222</v>
      </c>
      <c r="J1028" s="63" t="s">
        <v>2345</v>
      </c>
      <c r="K1028" s="78">
        <v>1</v>
      </c>
      <c r="L1028" s="110">
        <v>406</v>
      </c>
      <c r="M1028" s="112"/>
      <c r="N1028" s="63"/>
    </row>
    <row r="1029" spans="1:14" ht="15.75">
      <c r="A1029" s="107">
        <v>1028</v>
      </c>
      <c r="B1029" s="111">
        <v>814</v>
      </c>
      <c r="C1029" s="76" t="s">
        <v>5223</v>
      </c>
      <c r="D1029" s="76"/>
      <c r="E1029" s="158" t="s">
        <v>5155</v>
      </c>
      <c r="F1029" s="49" t="s">
        <v>5224</v>
      </c>
      <c r="G1029" s="113" t="str">
        <f t="shared" si="92"/>
        <v>фото</v>
      </c>
      <c r="H1029" s="63">
        <f t="shared" si="93"/>
      </c>
      <c r="I1029" s="80" t="s">
        <v>5225</v>
      </c>
      <c r="J1029" s="63" t="s">
        <v>2345</v>
      </c>
      <c r="K1029" s="78">
        <v>1</v>
      </c>
      <c r="L1029" s="110">
        <v>504</v>
      </c>
      <c r="M1029" s="112"/>
      <c r="N1029" s="63"/>
    </row>
    <row r="1030" spans="1:14" ht="25.5">
      <c r="A1030" s="107">
        <v>1024</v>
      </c>
      <c r="B1030" s="111">
        <v>812</v>
      </c>
      <c r="C1030" s="76" t="s">
        <v>5212</v>
      </c>
      <c r="D1030" s="76"/>
      <c r="E1030" s="158" t="s">
        <v>5155</v>
      </c>
      <c r="F1030" s="49" t="s">
        <v>5213</v>
      </c>
      <c r="G1030" s="113" t="str">
        <f t="shared" si="92"/>
        <v>фото</v>
      </c>
      <c r="H1030" s="63">
        <f t="shared" si="93"/>
      </c>
      <c r="I1030" s="80" t="s">
        <v>5214</v>
      </c>
      <c r="J1030" s="63" t="s">
        <v>2345</v>
      </c>
      <c r="K1030" s="78">
        <v>1</v>
      </c>
      <c r="L1030" s="110">
        <v>504</v>
      </c>
      <c r="M1030" s="112"/>
      <c r="N1030" s="63"/>
    </row>
    <row r="1031" spans="1:14" ht="25.5">
      <c r="A1031" s="107">
        <v>1023</v>
      </c>
      <c r="B1031" s="111">
        <v>4362</v>
      </c>
      <c r="C1031" s="76" t="s">
        <v>5209</v>
      </c>
      <c r="D1031" s="76"/>
      <c r="E1031" s="158" t="s">
        <v>5155</v>
      </c>
      <c r="F1031" s="49" t="s">
        <v>5210</v>
      </c>
      <c r="G1031" s="113" t="str">
        <f t="shared" si="92"/>
        <v>фото</v>
      </c>
      <c r="H1031" s="63">
        <f t="shared" si="93"/>
      </c>
      <c r="I1031" s="80" t="s">
        <v>5211</v>
      </c>
      <c r="J1031" s="63" t="s">
        <v>2345</v>
      </c>
      <c r="K1031" s="78">
        <v>1</v>
      </c>
      <c r="L1031" s="110">
        <v>406</v>
      </c>
      <c r="M1031" s="112"/>
      <c r="N1031" s="63"/>
    </row>
    <row r="1032" spans="1:14" ht="18.75">
      <c r="A1032" s="107">
        <v>1029</v>
      </c>
      <c r="B1032" s="150" t="s">
        <v>2249</v>
      </c>
      <c r="C1032" s="151"/>
      <c r="D1032" s="151"/>
      <c r="E1032" s="150"/>
      <c r="F1032" s="166"/>
      <c r="G1032" s="152"/>
      <c r="H1032" s="152"/>
      <c r="I1032" s="100"/>
      <c r="J1032" s="152"/>
      <c r="K1032" s="153"/>
      <c r="L1032" s="153" t="e">
        <v>#DIV/0!</v>
      </c>
      <c r="M1032" s="153"/>
      <c r="N1032" s="153"/>
    </row>
    <row r="1033" spans="1:14" ht="12.75">
      <c r="A1033" s="107">
        <v>1030</v>
      </c>
      <c r="B1033" s="72"/>
      <c r="C1033" s="72"/>
      <c r="D1033" s="72"/>
      <c r="E1033" s="114" t="s">
        <v>2250</v>
      </c>
      <c r="F1033" s="95"/>
      <c r="G1033" s="74"/>
      <c r="H1033" s="74"/>
      <c r="I1033" s="157"/>
      <c r="J1033" s="74"/>
      <c r="K1033" s="97"/>
      <c r="L1033" s="97" t="e">
        <v>#DIV/0!</v>
      </c>
      <c r="M1033" s="97"/>
      <c r="N1033" s="97"/>
    </row>
    <row r="1034" spans="1:14" ht="15.75">
      <c r="A1034" s="107">
        <v>1032</v>
      </c>
      <c r="B1034" s="111">
        <v>2977</v>
      </c>
      <c r="C1034" s="76" t="s">
        <v>5229</v>
      </c>
      <c r="D1034" s="76"/>
      <c r="E1034" s="158" t="s">
        <v>1669</v>
      </c>
      <c r="F1034" s="49" t="s">
        <v>2251</v>
      </c>
      <c r="G1034" s="113" t="str">
        <f aca="true" t="shared" si="94" ref="G1034:G1065">HYPERLINK("http://www.gardenbulbs.ru/images/summer_CL/Misc/"&amp;C1034&amp;".jpg","фото")</f>
        <v>фото</v>
      </c>
      <c r="H1034" s="63">
        <f aca="true" t="shared" si="95" ref="H1034:H1065">IF(D1034&gt;0,HYPERLINK("http://www.gardenbulbs.ru/images/summer_CL/Misc/"&amp;D1034&amp;".jpg","фото2"),"")</f>
      </c>
      <c r="I1034" s="80" t="s">
        <v>5230</v>
      </c>
      <c r="J1034" s="63" t="s">
        <v>2252</v>
      </c>
      <c r="K1034" s="78">
        <v>15</v>
      </c>
      <c r="L1034" s="110">
        <v>8</v>
      </c>
      <c r="M1034" s="112"/>
      <c r="N1034" s="63"/>
    </row>
    <row r="1035" spans="1:14" ht="15.75">
      <c r="A1035" s="107">
        <v>1033</v>
      </c>
      <c r="B1035" s="111">
        <v>1813</v>
      </c>
      <c r="C1035" s="101" t="s">
        <v>5231</v>
      </c>
      <c r="D1035" s="101"/>
      <c r="E1035" s="167" t="s">
        <v>1669</v>
      </c>
      <c r="F1035" s="49" t="s">
        <v>2253</v>
      </c>
      <c r="G1035" s="113" t="str">
        <f t="shared" si="94"/>
        <v>фото</v>
      </c>
      <c r="H1035" s="63">
        <f t="shared" si="95"/>
      </c>
      <c r="I1035" s="102" t="s">
        <v>5232</v>
      </c>
      <c r="J1035" s="103" t="s">
        <v>2252</v>
      </c>
      <c r="K1035" s="78">
        <v>15</v>
      </c>
      <c r="L1035" s="110">
        <v>8</v>
      </c>
      <c r="M1035" s="112"/>
      <c r="N1035" s="63"/>
    </row>
    <row r="1036" spans="1:14" ht="15.75">
      <c r="A1036" s="107">
        <v>1034</v>
      </c>
      <c r="B1036" s="111">
        <v>1814</v>
      </c>
      <c r="C1036" s="76" t="s">
        <v>5233</v>
      </c>
      <c r="D1036" s="76"/>
      <c r="E1036" s="158" t="s">
        <v>1669</v>
      </c>
      <c r="F1036" s="49" t="s">
        <v>2254</v>
      </c>
      <c r="G1036" s="113" t="str">
        <f t="shared" si="94"/>
        <v>фото</v>
      </c>
      <c r="H1036" s="63">
        <f t="shared" si="95"/>
      </c>
      <c r="I1036" s="80" t="s">
        <v>1670</v>
      </c>
      <c r="J1036" s="63" t="s">
        <v>2252</v>
      </c>
      <c r="K1036" s="78">
        <v>15</v>
      </c>
      <c r="L1036" s="110">
        <v>8</v>
      </c>
      <c r="M1036" s="112"/>
      <c r="N1036" s="63"/>
    </row>
    <row r="1037" spans="1:14" ht="15.75">
      <c r="A1037" s="107">
        <v>1035</v>
      </c>
      <c r="B1037" s="111">
        <v>178</v>
      </c>
      <c r="C1037" s="76" t="s">
        <v>5234</v>
      </c>
      <c r="D1037" s="76"/>
      <c r="E1037" s="158" t="s">
        <v>1669</v>
      </c>
      <c r="F1037" s="49" t="s">
        <v>712</v>
      </c>
      <c r="G1037" s="113" t="str">
        <f t="shared" si="94"/>
        <v>фото</v>
      </c>
      <c r="H1037" s="63">
        <f t="shared" si="95"/>
      </c>
      <c r="I1037" s="80" t="s">
        <v>2853</v>
      </c>
      <c r="J1037" s="63">
        <v>15</v>
      </c>
      <c r="K1037" s="78">
        <v>15</v>
      </c>
      <c r="L1037" s="110">
        <v>8</v>
      </c>
      <c r="M1037" s="112"/>
      <c r="N1037" s="63" t="s">
        <v>160</v>
      </c>
    </row>
    <row r="1038" spans="1:14" ht="15.75">
      <c r="A1038" s="107">
        <v>1036</v>
      </c>
      <c r="B1038" s="111">
        <v>1815</v>
      </c>
      <c r="C1038" s="76" t="s">
        <v>5235</v>
      </c>
      <c r="D1038" s="76"/>
      <c r="E1038" s="158" t="s">
        <v>1669</v>
      </c>
      <c r="F1038" s="49" t="s">
        <v>2255</v>
      </c>
      <c r="G1038" s="113" t="str">
        <f t="shared" si="94"/>
        <v>фото</v>
      </c>
      <c r="H1038" s="63">
        <f t="shared" si="95"/>
      </c>
      <c r="I1038" s="80" t="s">
        <v>924</v>
      </c>
      <c r="J1038" s="63" t="s">
        <v>2252</v>
      </c>
      <c r="K1038" s="78">
        <v>15</v>
      </c>
      <c r="L1038" s="110">
        <v>8</v>
      </c>
      <c r="M1038" s="112"/>
      <c r="N1038" s="63"/>
    </row>
    <row r="1039" spans="1:14" ht="38.25">
      <c r="A1039" s="107">
        <v>1031</v>
      </c>
      <c r="B1039" s="111">
        <v>6859</v>
      </c>
      <c r="C1039" s="76" t="s">
        <v>5226</v>
      </c>
      <c r="D1039" s="76" t="s">
        <v>5227</v>
      </c>
      <c r="E1039" s="158" t="s">
        <v>1669</v>
      </c>
      <c r="F1039" s="49" t="s">
        <v>713</v>
      </c>
      <c r="G1039" s="113" t="str">
        <f t="shared" si="94"/>
        <v>фото</v>
      </c>
      <c r="H1039" s="63" t="str">
        <f t="shared" si="95"/>
        <v>фото2</v>
      </c>
      <c r="I1039" s="80" t="s">
        <v>5228</v>
      </c>
      <c r="J1039" s="63">
        <v>15</v>
      </c>
      <c r="K1039" s="78">
        <v>5</v>
      </c>
      <c r="L1039" s="110">
        <v>103</v>
      </c>
      <c r="M1039" s="112"/>
      <c r="N1039" s="63" t="s">
        <v>374</v>
      </c>
    </row>
    <row r="1040" spans="1:14" ht="15.75">
      <c r="A1040" s="107">
        <v>1037</v>
      </c>
      <c r="B1040" s="111">
        <v>1816</v>
      </c>
      <c r="C1040" s="76" t="s">
        <v>5236</v>
      </c>
      <c r="D1040" s="76"/>
      <c r="E1040" s="158" t="s">
        <v>1669</v>
      </c>
      <c r="F1040" s="49" t="s">
        <v>2256</v>
      </c>
      <c r="G1040" s="113" t="str">
        <f t="shared" si="94"/>
        <v>фото</v>
      </c>
      <c r="H1040" s="63">
        <f t="shared" si="95"/>
      </c>
      <c r="I1040" s="80" t="s">
        <v>5237</v>
      </c>
      <c r="J1040" s="63" t="s">
        <v>2252</v>
      </c>
      <c r="K1040" s="78">
        <v>15</v>
      </c>
      <c r="L1040" s="110">
        <v>8</v>
      </c>
      <c r="M1040" s="112"/>
      <c r="N1040" s="63"/>
    </row>
    <row r="1041" spans="1:14" ht="15.75">
      <c r="A1041" s="107">
        <v>1038</v>
      </c>
      <c r="B1041" s="111">
        <v>1817</v>
      </c>
      <c r="C1041" s="76" t="s">
        <v>5238</v>
      </c>
      <c r="D1041" s="76"/>
      <c r="E1041" s="158" t="s">
        <v>1669</v>
      </c>
      <c r="F1041" s="49" t="s">
        <v>2257</v>
      </c>
      <c r="G1041" s="113" t="str">
        <f t="shared" si="94"/>
        <v>фото</v>
      </c>
      <c r="H1041" s="63">
        <f t="shared" si="95"/>
      </c>
      <c r="I1041" s="80" t="s">
        <v>204</v>
      </c>
      <c r="J1041" s="63" t="s">
        <v>2252</v>
      </c>
      <c r="K1041" s="78">
        <v>15</v>
      </c>
      <c r="L1041" s="110">
        <v>8</v>
      </c>
      <c r="M1041" s="112"/>
      <c r="N1041" s="63"/>
    </row>
    <row r="1042" spans="1:14" ht="15.75">
      <c r="A1042" s="107">
        <v>1039</v>
      </c>
      <c r="B1042" s="111">
        <v>1818</v>
      </c>
      <c r="C1042" s="76" t="s">
        <v>5239</v>
      </c>
      <c r="D1042" s="76"/>
      <c r="E1042" s="158" t="s">
        <v>1669</v>
      </c>
      <c r="F1042" s="49" t="s">
        <v>2258</v>
      </c>
      <c r="G1042" s="113" t="str">
        <f t="shared" si="94"/>
        <v>фото</v>
      </c>
      <c r="H1042" s="63">
        <f t="shared" si="95"/>
      </c>
      <c r="I1042" s="80" t="s">
        <v>5240</v>
      </c>
      <c r="J1042" s="63" t="s">
        <v>2252</v>
      </c>
      <c r="K1042" s="78">
        <v>15</v>
      </c>
      <c r="L1042" s="110">
        <v>8</v>
      </c>
      <c r="M1042" s="112"/>
      <c r="N1042" s="63"/>
    </row>
    <row r="1043" spans="1:14" ht="15.75">
      <c r="A1043" s="107">
        <v>1040</v>
      </c>
      <c r="B1043" s="111">
        <v>2955</v>
      </c>
      <c r="C1043" s="76" t="s">
        <v>5241</v>
      </c>
      <c r="D1043" s="76"/>
      <c r="E1043" s="158" t="s">
        <v>1669</v>
      </c>
      <c r="F1043" s="49" t="s">
        <v>2259</v>
      </c>
      <c r="G1043" s="113" t="str">
        <f t="shared" si="94"/>
        <v>фото</v>
      </c>
      <c r="H1043" s="63">
        <f t="shared" si="95"/>
      </c>
      <c r="I1043" s="80" t="s">
        <v>1670</v>
      </c>
      <c r="J1043" s="63" t="s">
        <v>2252</v>
      </c>
      <c r="K1043" s="78">
        <v>15</v>
      </c>
      <c r="L1043" s="110">
        <v>8</v>
      </c>
      <c r="M1043" s="112"/>
      <c r="N1043" s="63"/>
    </row>
    <row r="1044" spans="1:14" ht="15.75">
      <c r="A1044" s="107">
        <v>1041</v>
      </c>
      <c r="B1044" s="111">
        <v>1</v>
      </c>
      <c r="C1044" s="76" t="s">
        <v>5242</v>
      </c>
      <c r="D1044" s="76"/>
      <c r="E1044" s="158" t="s">
        <v>1669</v>
      </c>
      <c r="F1044" s="49" t="s">
        <v>2260</v>
      </c>
      <c r="G1044" s="113" t="str">
        <f t="shared" si="94"/>
        <v>фото</v>
      </c>
      <c r="H1044" s="63">
        <f t="shared" si="95"/>
      </c>
      <c r="I1044" s="80" t="s">
        <v>5243</v>
      </c>
      <c r="J1044" s="63" t="s">
        <v>2252</v>
      </c>
      <c r="K1044" s="78">
        <v>15</v>
      </c>
      <c r="L1044" s="110">
        <v>8</v>
      </c>
      <c r="M1044" s="112"/>
      <c r="N1044" s="63"/>
    </row>
    <row r="1045" spans="1:14" ht="15.75">
      <c r="A1045" s="107">
        <v>1042</v>
      </c>
      <c r="B1045" s="111">
        <v>2971</v>
      </c>
      <c r="C1045" s="76" t="s">
        <v>5244</v>
      </c>
      <c r="D1045" s="76"/>
      <c r="E1045" s="158" t="s">
        <v>1669</v>
      </c>
      <c r="F1045" s="49" t="s">
        <v>2261</v>
      </c>
      <c r="G1045" s="113" t="str">
        <f t="shared" si="94"/>
        <v>фото</v>
      </c>
      <c r="H1045" s="63">
        <f t="shared" si="95"/>
      </c>
      <c r="I1045" s="80" t="s">
        <v>1685</v>
      </c>
      <c r="J1045" s="63" t="s">
        <v>2252</v>
      </c>
      <c r="K1045" s="78">
        <v>15</v>
      </c>
      <c r="L1045" s="110">
        <v>8</v>
      </c>
      <c r="M1045" s="112"/>
      <c r="N1045" s="63"/>
    </row>
    <row r="1046" spans="1:14" ht="15.75">
      <c r="A1046" s="107">
        <v>1043</v>
      </c>
      <c r="B1046" s="111">
        <v>1810</v>
      </c>
      <c r="C1046" s="76" t="s">
        <v>5245</v>
      </c>
      <c r="D1046" s="76"/>
      <c r="E1046" s="158" t="s">
        <v>1669</v>
      </c>
      <c r="F1046" s="49" t="s">
        <v>2262</v>
      </c>
      <c r="G1046" s="113" t="str">
        <f t="shared" si="94"/>
        <v>фото</v>
      </c>
      <c r="H1046" s="63">
        <f t="shared" si="95"/>
      </c>
      <c r="I1046" s="80" t="s">
        <v>5246</v>
      </c>
      <c r="J1046" s="63" t="s">
        <v>2252</v>
      </c>
      <c r="K1046" s="78">
        <v>15</v>
      </c>
      <c r="L1046" s="110">
        <v>8</v>
      </c>
      <c r="M1046" s="112"/>
      <c r="N1046" s="63"/>
    </row>
    <row r="1047" spans="1:14" ht="15.75">
      <c r="A1047" s="107">
        <v>1044</v>
      </c>
      <c r="B1047" s="111">
        <v>1811</v>
      </c>
      <c r="C1047" s="76" t="s">
        <v>5247</v>
      </c>
      <c r="D1047" s="76"/>
      <c r="E1047" s="158" t="s">
        <v>1669</v>
      </c>
      <c r="F1047" s="49" t="s">
        <v>2263</v>
      </c>
      <c r="G1047" s="113" t="str">
        <f t="shared" si="94"/>
        <v>фото</v>
      </c>
      <c r="H1047" s="63">
        <f t="shared" si="95"/>
      </c>
      <c r="I1047" s="80" t="s">
        <v>890</v>
      </c>
      <c r="J1047" s="63" t="s">
        <v>2252</v>
      </c>
      <c r="K1047" s="78">
        <v>15</v>
      </c>
      <c r="L1047" s="110">
        <v>8</v>
      </c>
      <c r="M1047" s="112"/>
      <c r="N1047" s="63"/>
    </row>
    <row r="1048" spans="1:14" ht="15.75">
      <c r="A1048" s="107">
        <v>1045</v>
      </c>
      <c r="B1048" s="111">
        <v>180</v>
      </c>
      <c r="C1048" s="76" t="s">
        <v>5248</v>
      </c>
      <c r="D1048" s="76"/>
      <c r="E1048" s="158" t="s">
        <v>1669</v>
      </c>
      <c r="F1048" s="49" t="s">
        <v>714</v>
      </c>
      <c r="G1048" s="113" t="str">
        <f t="shared" si="94"/>
        <v>фото</v>
      </c>
      <c r="H1048" s="63">
        <f t="shared" si="95"/>
      </c>
      <c r="I1048" s="80" t="s">
        <v>924</v>
      </c>
      <c r="J1048" s="63">
        <v>15</v>
      </c>
      <c r="K1048" s="78">
        <v>15</v>
      </c>
      <c r="L1048" s="110">
        <v>16</v>
      </c>
      <c r="M1048" s="112"/>
      <c r="N1048" s="63"/>
    </row>
    <row r="1049" spans="1:14" ht="25.5">
      <c r="A1049" s="107">
        <v>1046</v>
      </c>
      <c r="B1049" s="111">
        <v>6873</v>
      </c>
      <c r="C1049" s="76" t="s">
        <v>5249</v>
      </c>
      <c r="D1049" s="76"/>
      <c r="E1049" s="158" t="s">
        <v>715</v>
      </c>
      <c r="F1049" s="49" t="s">
        <v>716</v>
      </c>
      <c r="G1049" s="113" t="str">
        <f t="shared" si="94"/>
        <v>фото</v>
      </c>
      <c r="H1049" s="63">
        <f t="shared" si="95"/>
      </c>
      <c r="I1049" s="80" t="s">
        <v>5250</v>
      </c>
      <c r="J1049" s="63" t="s">
        <v>717</v>
      </c>
      <c r="K1049" s="78">
        <v>10</v>
      </c>
      <c r="L1049" s="110">
        <v>13</v>
      </c>
      <c r="M1049" s="112"/>
      <c r="N1049" s="63" t="s">
        <v>374</v>
      </c>
    </row>
    <row r="1050" spans="1:14" ht="15.75">
      <c r="A1050" s="107">
        <v>1047</v>
      </c>
      <c r="B1050" s="111">
        <v>1812</v>
      </c>
      <c r="C1050" s="76" t="s">
        <v>5251</v>
      </c>
      <c r="D1050" s="76"/>
      <c r="E1050" s="158" t="s">
        <v>2264</v>
      </c>
      <c r="F1050" s="49" t="s">
        <v>2265</v>
      </c>
      <c r="G1050" s="113" t="str">
        <f t="shared" si="94"/>
        <v>фото</v>
      </c>
      <c r="H1050" s="63">
        <f t="shared" si="95"/>
      </c>
      <c r="I1050" s="80" t="s">
        <v>924</v>
      </c>
      <c r="J1050" s="63" t="s">
        <v>2266</v>
      </c>
      <c r="K1050" s="78">
        <v>2</v>
      </c>
      <c r="L1050" s="110">
        <v>132</v>
      </c>
      <c r="M1050" s="112"/>
      <c r="N1050" s="63"/>
    </row>
    <row r="1051" spans="1:14" ht="15.75">
      <c r="A1051" s="107">
        <v>1048</v>
      </c>
      <c r="B1051" s="111">
        <v>1310</v>
      </c>
      <c r="C1051" s="76" t="s">
        <v>5252</v>
      </c>
      <c r="D1051" s="76"/>
      <c r="E1051" s="158" t="s">
        <v>1678</v>
      </c>
      <c r="F1051" s="49" t="s">
        <v>2282</v>
      </c>
      <c r="G1051" s="113" t="str">
        <f t="shared" si="94"/>
        <v>фото</v>
      </c>
      <c r="H1051" s="63">
        <f t="shared" si="95"/>
      </c>
      <c r="I1051" s="80" t="s">
        <v>2283</v>
      </c>
      <c r="J1051" s="63" t="s">
        <v>2284</v>
      </c>
      <c r="K1051" s="78">
        <v>10</v>
      </c>
      <c r="L1051" s="110">
        <v>19</v>
      </c>
      <c r="M1051" s="112"/>
      <c r="N1051" s="63" t="s">
        <v>160</v>
      </c>
    </row>
    <row r="1052" spans="1:14" ht="15.75">
      <c r="A1052" s="107">
        <v>1049</v>
      </c>
      <c r="B1052" s="111">
        <v>1987</v>
      </c>
      <c r="C1052" s="76" t="s">
        <v>5253</v>
      </c>
      <c r="D1052" s="76"/>
      <c r="E1052" s="158" t="s">
        <v>1668</v>
      </c>
      <c r="F1052" s="49" t="s">
        <v>2273</v>
      </c>
      <c r="G1052" s="113" t="str">
        <f t="shared" si="94"/>
        <v>фото</v>
      </c>
      <c r="H1052" s="63">
        <f t="shared" si="95"/>
      </c>
      <c r="I1052" s="80" t="s">
        <v>5254</v>
      </c>
      <c r="J1052" s="63" t="s">
        <v>2274</v>
      </c>
      <c r="K1052" s="78">
        <v>5</v>
      </c>
      <c r="L1052" s="110">
        <v>34</v>
      </c>
      <c r="M1052" s="112"/>
      <c r="N1052" s="63" t="s">
        <v>160</v>
      </c>
    </row>
    <row r="1053" spans="1:14" ht="25.5">
      <c r="A1053" s="107">
        <v>1050</v>
      </c>
      <c r="B1053" s="111">
        <v>2107</v>
      </c>
      <c r="C1053" s="76" t="s">
        <v>5255</v>
      </c>
      <c r="D1053" s="76"/>
      <c r="E1053" s="158" t="s">
        <v>1668</v>
      </c>
      <c r="F1053" s="49" t="s">
        <v>2267</v>
      </c>
      <c r="G1053" s="113" t="str">
        <f t="shared" si="94"/>
        <v>фото</v>
      </c>
      <c r="H1053" s="63">
        <f t="shared" si="95"/>
      </c>
      <c r="I1053" s="80" t="s">
        <v>5256</v>
      </c>
      <c r="J1053" s="63" t="s">
        <v>2268</v>
      </c>
      <c r="K1053" s="78">
        <v>5</v>
      </c>
      <c r="L1053" s="110">
        <v>23</v>
      </c>
      <c r="M1053" s="112"/>
      <c r="N1053" s="63" t="s">
        <v>160</v>
      </c>
    </row>
    <row r="1054" spans="1:14" ht="15.75">
      <c r="A1054" s="107">
        <v>1051</v>
      </c>
      <c r="B1054" s="111">
        <v>2984</v>
      </c>
      <c r="C1054" s="76" t="s">
        <v>5257</v>
      </c>
      <c r="D1054" s="76"/>
      <c r="E1054" s="158" t="s">
        <v>1668</v>
      </c>
      <c r="F1054" s="49" t="s">
        <v>2269</v>
      </c>
      <c r="G1054" s="113" t="str">
        <f t="shared" si="94"/>
        <v>фото</v>
      </c>
      <c r="H1054" s="63">
        <f t="shared" si="95"/>
      </c>
      <c r="I1054" s="80" t="s">
        <v>2270</v>
      </c>
      <c r="J1054" s="63">
        <v>125</v>
      </c>
      <c r="K1054" s="78">
        <v>2</v>
      </c>
      <c r="L1054" s="110">
        <v>82</v>
      </c>
      <c r="M1054" s="112"/>
      <c r="N1054" s="63"/>
    </row>
    <row r="1055" spans="1:14" ht="15.75">
      <c r="A1055" s="107">
        <v>1052</v>
      </c>
      <c r="B1055" s="111">
        <v>2</v>
      </c>
      <c r="C1055" s="76" t="s">
        <v>5258</v>
      </c>
      <c r="D1055" s="76"/>
      <c r="E1055" s="158" t="s">
        <v>1668</v>
      </c>
      <c r="F1055" s="49" t="s">
        <v>2271</v>
      </c>
      <c r="G1055" s="113" t="str">
        <f t="shared" si="94"/>
        <v>фото</v>
      </c>
      <c r="H1055" s="63">
        <f t="shared" si="95"/>
      </c>
      <c r="I1055" s="80" t="s">
        <v>1684</v>
      </c>
      <c r="J1055" s="63">
        <v>40</v>
      </c>
      <c r="K1055" s="78">
        <v>15</v>
      </c>
      <c r="L1055" s="110">
        <v>13</v>
      </c>
      <c r="M1055" s="112"/>
      <c r="N1055" s="63"/>
    </row>
    <row r="1056" spans="1:14" ht="15.75">
      <c r="A1056" s="107">
        <v>1053</v>
      </c>
      <c r="B1056" s="111">
        <v>2985</v>
      </c>
      <c r="C1056" s="76" t="s">
        <v>5259</v>
      </c>
      <c r="D1056" s="76"/>
      <c r="E1056" s="158" t="s">
        <v>1668</v>
      </c>
      <c r="F1056" s="49" t="s">
        <v>2272</v>
      </c>
      <c r="G1056" s="113" t="str">
        <f t="shared" si="94"/>
        <v>фото</v>
      </c>
      <c r="H1056" s="63">
        <f t="shared" si="95"/>
      </c>
      <c r="I1056" s="80" t="s">
        <v>5260</v>
      </c>
      <c r="J1056" s="63">
        <v>50</v>
      </c>
      <c r="K1056" s="78">
        <v>5</v>
      </c>
      <c r="L1056" s="110">
        <v>20</v>
      </c>
      <c r="M1056" s="112"/>
      <c r="N1056" s="63"/>
    </row>
    <row r="1057" spans="1:14" ht="15.75">
      <c r="A1057" s="107">
        <v>1054</v>
      </c>
      <c r="B1057" s="111">
        <v>1956</v>
      </c>
      <c r="C1057" s="76" t="s">
        <v>5261</v>
      </c>
      <c r="D1057" s="76"/>
      <c r="E1057" s="158" t="s">
        <v>1668</v>
      </c>
      <c r="F1057" s="49" t="s">
        <v>2275</v>
      </c>
      <c r="G1057" s="113" t="str">
        <f t="shared" si="94"/>
        <v>фото</v>
      </c>
      <c r="H1057" s="63">
        <f t="shared" si="95"/>
      </c>
      <c r="I1057" s="80" t="s">
        <v>5262</v>
      </c>
      <c r="J1057" s="63">
        <v>60</v>
      </c>
      <c r="K1057" s="78">
        <v>15</v>
      </c>
      <c r="L1057" s="110">
        <v>7</v>
      </c>
      <c r="M1057" s="112"/>
      <c r="N1057" s="63"/>
    </row>
    <row r="1058" spans="1:14" ht="15.75">
      <c r="A1058" s="107">
        <v>1055</v>
      </c>
      <c r="B1058" s="111">
        <v>2986</v>
      </c>
      <c r="C1058" s="76" t="s">
        <v>5263</v>
      </c>
      <c r="D1058" s="76"/>
      <c r="E1058" s="158" t="s">
        <v>1668</v>
      </c>
      <c r="F1058" s="49" t="s">
        <v>2276</v>
      </c>
      <c r="G1058" s="113" t="str">
        <f t="shared" si="94"/>
        <v>фото</v>
      </c>
      <c r="H1058" s="63">
        <f t="shared" si="95"/>
      </c>
      <c r="I1058" s="80" t="s">
        <v>924</v>
      </c>
      <c r="J1058" s="63">
        <v>100</v>
      </c>
      <c r="K1058" s="78">
        <v>2</v>
      </c>
      <c r="L1058" s="110">
        <v>85</v>
      </c>
      <c r="M1058" s="112"/>
      <c r="N1058" s="63"/>
    </row>
    <row r="1059" spans="1:14" ht="15.75">
      <c r="A1059" s="107">
        <v>1056</v>
      </c>
      <c r="B1059" s="111">
        <v>6854</v>
      </c>
      <c r="C1059" s="76" t="s">
        <v>5264</v>
      </c>
      <c r="D1059" s="76"/>
      <c r="E1059" s="158" t="s">
        <v>1668</v>
      </c>
      <c r="F1059" s="49" t="s">
        <v>718</v>
      </c>
      <c r="G1059" s="113" t="str">
        <f t="shared" si="94"/>
        <v>фото</v>
      </c>
      <c r="H1059" s="63">
        <f t="shared" si="95"/>
      </c>
      <c r="I1059" s="80" t="s">
        <v>5265</v>
      </c>
      <c r="J1059" s="63" t="s">
        <v>2274</v>
      </c>
      <c r="K1059" s="78">
        <v>25</v>
      </c>
      <c r="L1059" s="110">
        <v>3</v>
      </c>
      <c r="M1059" s="112"/>
      <c r="N1059" s="63" t="s">
        <v>374</v>
      </c>
    </row>
    <row r="1060" spans="1:14" ht="15.75">
      <c r="A1060" s="107">
        <v>1057</v>
      </c>
      <c r="B1060" s="111">
        <v>3000</v>
      </c>
      <c r="C1060" s="76" t="s">
        <v>5266</v>
      </c>
      <c r="D1060" s="76"/>
      <c r="E1060" s="158" t="s">
        <v>1668</v>
      </c>
      <c r="F1060" s="49" t="s">
        <v>2180</v>
      </c>
      <c r="G1060" s="113" t="str">
        <f t="shared" si="94"/>
        <v>фото</v>
      </c>
      <c r="H1060" s="63">
        <f t="shared" si="95"/>
      </c>
      <c r="I1060" s="80" t="s">
        <v>1688</v>
      </c>
      <c r="J1060" s="63" t="s">
        <v>2277</v>
      </c>
      <c r="K1060" s="78">
        <v>5</v>
      </c>
      <c r="L1060" s="110">
        <v>28</v>
      </c>
      <c r="M1060" s="112"/>
      <c r="N1060" s="63"/>
    </row>
    <row r="1061" spans="1:14" ht="15.75">
      <c r="A1061" s="107">
        <v>1058</v>
      </c>
      <c r="B1061" s="111">
        <v>3001</v>
      </c>
      <c r="C1061" s="76" t="s">
        <v>5267</v>
      </c>
      <c r="D1061" s="76"/>
      <c r="E1061" s="158" t="s">
        <v>1668</v>
      </c>
      <c r="F1061" s="49" t="s">
        <v>2278</v>
      </c>
      <c r="G1061" s="113" t="str">
        <f t="shared" si="94"/>
        <v>фото</v>
      </c>
      <c r="H1061" s="63">
        <f t="shared" si="95"/>
      </c>
      <c r="I1061" s="80" t="s">
        <v>2279</v>
      </c>
      <c r="J1061" s="63">
        <v>90</v>
      </c>
      <c r="K1061" s="78">
        <v>2</v>
      </c>
      <c r="L1061" s="110">
        <v>239</v>
      </c>
      <c r="M1061" s="112"/>
      <c r="N1061" s="63"/>
    </row>
    <row r="1062" spans="1:14" ht="15.75">
      <c r="A1062" s="107">
        <v>1059</v>
      </c>
      <c r="B1062" s="111">
        <v>6856</v>
      </c>
      <c r="C1062" s="76" t="s">
        <v>5268</v>
      </c>
      <c r="D1062" s="76"/>
      <c r="E1062" s="158" t="s">
        <v>1668</v>
      </c>
      <c r="F1062" s="49" t="s">
        <v>719</v>
      </c>
      <c r="G1062" s="113" t="str">
        <f t="shared" si="94"/>
        <v>фото</v>
      </c>
      <c r="H1062" s="63">
        <f t="shared" si="95"/>
      </c>
      <c r="I1062" s="80" t="s">
        <v>5269</v>
      </c>
      <c r="J1062" s="63">
        <v>80</v>
      </c>
      <c r="K1062" s="78">
        <v>2</v>
      </c>
      <c r="L1062" s="110">
        <v>125</v>
      </c>
      <c r="M1062" s="112"/>
      <c r="N1062" s="63" t="s">
        <v>374</v>
      </c>
    </row>
    <row r="1063" spans="1:14" ht="15.75">
      <c r="A1063" s="107">
        <v>1060</v>
      </c>
      <c r="B1063" s="111">
        <v>6858</v>
      </c>
      <c r="C1063" s="76" t="s">
        <v>5270</v>
      </c>
      <c r="D1063" s="76"/>
      <c r="E1063" s="158" t="s">
        <v>1668</v>
      </c>
      <c r="F1063" s="49" t="s">
        <v>720</v>
      </c>
      <c r="G1063" s="113" t="str">
        <f t="shared" si="94"/>
        <v>фото</v>
      </c>
      <c r="H1063" s="63">
        <f t="shared" si="95"/>
      </c>
      <c r="I1063" s="80" t="s">
        <v>5271</v>
      </c>
      <c r="J1063" s="63">
        <v>100</v>
      </c>
      <c r="K1063" s="78">
        <v>2</v>
      </c>
      <c r="L1063" s="110">
        <v>135</v>
      </c>
      <c r="M1063" s="112"/>
      <c r="N1063" s="63" t="s">
        <v>374</v>
      </c>
    </row>
    <row r="1064" spans="1:14" ht="38.25">
      <c r="A1064" s="107">
        <v>1061</v>
      </c>
      <c r="B1064" s="111">
        <v>2523</v>
      </c>
      <c r="C1064" s="76" t="s">
        <v>5272</v>
      </c>
      <c r="D1064" s="76"/>
      <c r="E1064" s="158" t="s">
        <v>1668</v>
      </c>
      <c r="F1064" s="49" t="s">
        <v>2280</v>
      </c>
      <c r="G1064" s="113" t="str">
        <f t="shared" si="94"/>
        <v>фото</v>
      </c>
      <c r="H1064" s="63">
        <f t="shared" si="95"/>
      </c>
      <c r="I1064" s="80" t="s">
        <v>2281</v>
      </c>
      <c r="J1064" s="63" t="s">
        <v>2268</v>
      </c>
      <c r="K1064" s="78">
        <v>2</v>
      </c>
      <c r="L1064" s="110">
        <v>233</v>
      </c>
      <c r="M1064" s="112"/>
      <c r="N1064" s="63" t="s">
        <v>160</v>
      </c>
    </row>
    <row r="1065" spans="1:14" ht="25.5">
      <c r="A1065" s="107">
        <v>1062</v>
      </c>
      <c r="B1065" s="111">
        <v>6851</v>
      </c>
      <c r="C1065" s="76" t="s">
        <v>5273</v>
      </c>
      <c r="D1065" s="76"/>
      <c r="E1065" s="158" t="s">
        <v>1668</v>
      </c>
      <c r="F1065" s="49" t="s">
        <v>721</v>
      </c>
      <c r="G1065" s="113" t="str">
        <f t="shared" si="94"/>
        <v>фото</v>
      </c>
      <c r="H1065" s="63">
        <f t="shared" si="95"/>
      </c>
      <c r="I1065" s="80" t="s">
        <v>722</v>
      </c>
      <c r="J1065" s="63">
        <v>50</v>
      </c>
      <c r="K1065" s="78">
        <v>15</v>
      </c>
      <c r="L1065" s="110">
        <v>18</v>
      </c>
      <c r="M1065" s="112"/>
      <c r="N1065" s="63" t="s">
        <v>374</v>
      </c>
    </row>
    <row r="1066" spans="1:14" ht="15.75">
      <c r="A1066" s="107">
        <v>1063</v>
      </c>
      <c r="B1066" s="111">
        <v>6853</v>
      </c>
      <c r="C1066" s="76" t="s">
        <v>5274</v>
      </c>
      <c r="D1066" s="76"/>
      <c r="E1066" s="158" t="s">
        <v>1668</v>
      </c>
      <c r="F1066" s="49" t="s">
        <v>723</v>
      </c>
      <c r="G1066" s="113" t="str">
        <f aca="true" t="shared" si="96" ref="G1066:G1097">HYPERLINK("http://www.gardenbulbs.ru/images/summer_CL/Misc/"&amp;C1066&amp;".jpg","фото")</f>
        <v>фото</v>
      </c>
      <c r="H1066" s="63">
        <f aca="true" t="shared" si="97" ref="H1066:H1097">IF(D1066&gt;0,HYPERLINK("http://www.gardenbulbs.ru/images/summer_CL/Misc/"&amp;D1066&amp;".jpg","фото2"),"")</f>
      </c>
      <c r="I1066" s="80" t="s">
        <v>724</v>
      </c>
      <c r="J1066" s="63">
        <v>90</v>
      </c>
      <c r="K1066" s="78">
        <v>2</v>
      </c>
      <c r="L1066" s="110">
        <v>135</v>
      </c>
      <c r="M1066" s="112"/>
      <c r="N1066" s="63" t="s">
        <v>374</v>
      </c>
    </row>
    <row r="1067" spans="1:14" ht="38.25">
      <c r="A1067" s="107">
        <v>1064</v>
      </c>
      <c r="B1067" s="111">
        <v>6852</v>
      </c>
      <c r="C1067" s="76" t="s">
        <v>5275</v>
      </c>
      <c r="D1067" s="76"/>
      <c r="E1067" s="158" t="s">
        <v>1668</v>
      </c>
      <c r="F1067" s="49" t="s">
        <v>725</v>
      </c>
      <c r="G1067" s="113" t="str">
        <f t="shared" si="96"/>
        <v>фото</v>
      </c>
      <c r="H1067" s="63">
        <f t="shared" si="97"/>
      </c>
      <c r="I1067" s="80" t="s">
        <v>726</v>
      </c>
      <c r="J1067" s="63" t="s">
        <v>727</v>
      </c>
      <c r="K1067" s="78">
        <v>10</v>
      </c>
      <c r="L1067" s="110">
        <v>16</v>
      </c>
      <c r="M1067" s="112"/>
      <c r="N1067" s="63" t="s">
        <v>374</v>
      </c>
    </row>
    <row r="1068" spans="1:14" ht="15.75">
      <c r="A1068" s="107">
        <v>1065</v>
      </c>
      <c r="B1068" s="111">
        <v>6855</v>
      </c>
      <c r="C1068" s="76" t="s">
        <v>5276</v>
      </c>
      <c r="D1068" s="76"/>
      <c r="E1068" s="158" t="s">
        <v>1668</v>
      </c>
      <c r="F1068" s="49" t="s">
        <v>728</v>
      </c>
      <c r="G1068" s="113" t="str">
        <f t="shared" si="96"/>
        <v>фото</v>
      </c>
      <c r="H1068" s="63">
        <f t="shared" si="97"/>
      </c>
      <c r="I1068" s="80" t="s">
        <v>5277</v>
      </c>
      <c r="J1068" s="63">
        <v>70</v>
      </c>
      <c r="K1068" s="78">
        <v>10</v>
      </c>
      <c r="L1068" s="110">
        <v>20</v>
      </c>
      <c r="M1068" s="112"/>
      <c r="N1068" s="63" t="s">
        <v>374</v>
      </c>
    </row>
    <row r="1069" spans="1:14" ht="15.75">
      <c r="A1069" s="107">
        <v>1066</v>
      </c>
      <c r="B1069" s="111">
        <v>6857</v>
      </c>
      <c r="C1069" s="76" t="s">
        <v>5278</v>
      </c>
      <c r="D1069" s="76"/>
      <c r="E1069" s="158" t="s">
        <v>1668</v>
      </c>
      <c r="F1069" s="49" t="s">
        <v>729</v>
      </c>
      <c r="G1069" s="113" t="str">
        <f t="shared" si="96"/>
        <v>фото</v>
      </c>
      <c r="H1069" s="63">
        <f t="shared" si="97"/>
      </c>
      <c r="I1069" s="80" t="s">
        <v>5279</v>
      </c>
      <c r="J1069" s="63">
        <v>45</v>
      </c>
      <c r="K1069" s="78">
        <v>5</v>
      </c>
      <c r="L1069" s="110">
        <v>71</v>
      </c>
      <c r="M1069" s="112"/>
      <c r="N1069" s="63" t="s">
        <v>374</v>
      </c>
    </row>
    <row r="1070" spans="1:14" ht="51">
      <c r="A1070" s="107">
        <v>1067</v>
      </c>
      <c r="B1070" s="111">
        <v>6885</v>
      </c>
      <c r="C1070" s="104" t="s">
        <v>5280</v>
      </c>
      <c r="D1070" s="104"/>
      <c r="E1070" s="158" t="s">
        <v>730</v>
      </c>
      <c r="F1070" s="49" t="s">
        <v>731</v>
      </c>
      <c r="G1070" s="113" t="str">
        <f t="shared" si="96"/>
        <v>фото</v>
      </c>
      <c r="H1070" s="63">
        <f t="shared" si="97"/>
      </c>
      <c r="I1070" s="80" t="s">
        <v>5281</v>
      </c>
      <c r="J1070" s="105" t="s">
        <v>732</v>
      </c>
      <c r="K1070" s="78">
        <v>15</v>
      </c>
      <c r="L1070" s="110">
        <v>6</v>
      </c>
      <c r="M1070" s="112"/>
      <c r="N1070" s="63" t="s">
        <v>374</v>
      </c>
    </row>
    <row r="1071" spans="1:14" ht="25.5">
      <c r="A1071" s="107">
        <v>1068</v>
      </c>
      <c r="B1071" s="111">
        <v>3003</v>
      </c>
      <c r="C1071" s="76" t="s">
        <v>5282</v>
      </c>
      <c r="D1071" s="76"/>
      <c r="E1071" s="158" t="s">
        <v>730</v>
      </c>
      <c r="F1071" s="49" t="s">
        <v>2285</v>
      </c>
      <c r="G1071" s="113" t="str">
        <f t="shared" si="96"/>
        <v>фото</v>
      </c>
      <c r="H1071" s="63">
        <f t="shared" si="97"/>
      </c>
      <c r="I1071" s="80" t="s">
        <v>5283</v>
      </c>
      <c r="J1071" s="63" t="s">
        <v>2236</v>
      </c>
      <c r="K1071" s="78">
        <v>2</v>
      </c>
      <c r="L1071" s="110">
        <v>33</v>
      </c>
      <c r="M1071" s="112"/>
      <c r="N1071" s="63"/>
    </row>
    <row r="1072" spans="1:14" ht="25.5">
      <c r="A1072" s="107">
        <v>1069</v>
      </c>
      <c r="B1072" s="111">
        <v>6884</v>
      </c>
      <c r="C1072" s="104" t="s">
        <v>5284</v>
      </c>
      <c r="D1072" s="104"/>
      <c r="E1072" s="158" t="s">
        <v>730</v>
      </c>
      <c r="F1072" s="49" t="s">
        <v>733</v>
      </c>
      <c r="G1072" s="113" t="str">
        <f t="shared" si="96"/>
        <v>фото</v>
      </c>
      <c r="H1072" s="63">
        <f t="shared" si="97"/>
      </c>
      <c r="I1072" s="80" t="s">
        <v>5285</v>
      </c>
      <c r="J1072" s="105" t="s">
        <v>2288</v>
      </c>
      <c r="K1072" s="78">
        <v>5</v>
      </c>
      <c r="L1072" s="110">
        <v>20</v>
      </c>
      <c r="M1072" s="112"/>
      <c r="N1072" s="63" t="s">
        <v>374</v>
      </c>
    </row>
    <row r="1073" spans="1:14" ht="15.75">
      <c r="A1073" s="107">
        <v>1070</v>
      </c>
      <c r="B1073" s="111">
        <v>2010</v>
      </c>
      <c r="C1073" s="76" t="s">
        <v>5286</v>
      </c>
      <c r="D1073" s="76"/>
      <c r="E1073" s="158" t="s">
        <v>2286</v>
      </c>
      <c r="F1073" s="49" t="s">
        <v>2287</v>
      </c>
      <c r="G1073" s="113" t="str">
        <f t="shared" si="96"/>
        <v>фото</v>
      </c>
      <c r="H1073" s="63">
        <f t="shared" si="97"/>
      </c>
      <c r="I1073" s="80" t="s">
        <v>5287</v>
      </c>
      <c r="J1073" s="63" t="s">
        <v>2284</v>
      </c>
      <c r="K1073" s="78">
        <v>10</v>
      </c>
      <c r="L1073" s="110">
        <v>52</v>
      </c>
      <c r="M1073" s="112"/>
      <c r="N1073" s="63"/>
    </row>
    <row r="1074" spans="1:14" ht="15.75">
      <c r="A1074" s="107">
        <v>1071</v>
      </c>
      <c r="B1074" s="111">
        <v>3</v>
      </c>
      <c r="C1074" s="76" t="s">
        <v>5288</v>
      </c>
      <c r="D1074" s="76"/>
      <c r="E1074" s="158" t="s">
        <v>1683</v>
      </c>
      <c r="F1074" s="49" t="s">
        <v>734</v>
      </c>
      <c r="G1074" s="113" t="str">
        <f t="shared" si="96"/>
        <v>фото</v>
      </c>
      <c r="H1074" s="63">
        <f t="shared" si="97"/>
      </c>
      <c r="I1074" s="80" t="s">
        <v>735</v>
      </c>
      <c r="J1074" s="63" t="s">
        <v>2288</v>
      </c>
      <c r="K1074" s="78">
        <v>15</v>
      </c>
      <c r="L1074" s="110">
        <v>7</v>
      </c>
      <c r="M1074" s="112"/>
      <c r="N1074" s="63"/>
    </row>
    <row r="1075" spans="1:14" ht="15.75">
      <c r="A1075" s="107">
        <v>1072</v>
      </c>
      <c r="B1075" s="111">
        <v>6886</v>
      </c>
      <c r="C1075" s="104" t="s">
        <v>5289</v>
      </c>
      <c r="D1075" s="104"/>
      <c r="E1075" s="158" t="s">
        <v>1683</v>
      </c>
      <c r="F1075" s="49" t="s">
        <v>736</v>
      </c>
      <c r="G1075" s="113" t="str">
        <f t="shared" si="96"/>
        <v>фото</v>
      </c>
      <c r="H1075" s="63">
        <f t="shared" si="97"/>
      </c>
      <c r="I1075" s="80" t="s">
        <v>924</v>
      </c>
      <c r="J1075" s="105" t="s">
        <v>2288</v>
      </c>
      <c r="K1075" s="78">
        <v>15</v>
      </c>
      <c r="L1075" s="110">
        <v>10</v>
      </c>
      <c r="M1075" s="112"/>
      <c r="N1075" s="63" t="s">
        <v>374</v>
      </c>
    </row>
    <row r="1076" spans="1:14" ht="15.75">
      <c r="A1076" s="107">
        <v>1073</v>
      </c>
      <c r="B1076" s="111">
        <v>328</v>
      </c>
      <c r="C1076" s="76" t="s">
        <v>5290</v>
      </c>
      <c r="D1076" s="76"/>
      <c r="E1076" s="158" t="s">
        <v>1676</v>
      </c>
      <c r="F1076" s="49" t="s">
        <v>2289</v>
      </c>
      <c r="G1076" s="113" t="str">
        <f t="shared" si="96"/>
        <v>фото</v>
      </c>
      <c r="H1076" s="63">
        <f t="shared" si="97"/>
      </c>
      <c r="I1076" s="80" t="s">
        <v>924</v>
      </c>
      <c r="J1076" s="63" t="s">
        <v>2284</v>
      </c>
      <c r="K1076" s="78">
        <v>10</v>
      </c>
      <c r="L1076" s="110">
        <v>13</v>
      </c>
      <c r="M1076" s="112"/>
      <c r="N1076" s="63"/>
    </row>
    <row r="1077" spans="1:14" ht="15.75">
      <c r="A1077" s="107">
        <v>1074</v>
      </c>
      <c r="B1077" s="111">
        <v>3007</v>
      </c>
      <c r="C1077" s="76" t="s">
        <v>5291</v>
      </c>
      <c r="D1077" s="76"/>
      <c r="E1077" s="158" t="s">
        <v>1676</v>
      </c>
      <c r="F1077" s="49" t="s">
        <v>2290</v>
      </c>
      <c r="G1077" s="113" t="str">
        <f t="shared" si="96"/>
        <v>фото</v>
      </c>
      <c r="H1077" s="63">
        <f t="shared" si="97"/>
      </c>
      <c r="I1077" s="80" t="s">
        <v>1705</v>
      </c>
      <c r="J1077" s="63" t="s">
        <v>2284</v>
      </c>
      <c r="K1077" s="78">
        <v>10</v>
      </c>
      <c r="L1077" s="110">
        <v>13</v>
      </c>
      <c r="M1077" s="112"/>
      <c r="N1077" s="63"/>
    </row>
    <row r="1078" spans="1:14" ht="15.75">
      <c r="A1078" s="107">
        <v>1075</v>
      </c>
      <c r="B1078" s="111">
        <v>3008</v>
      </c>
      <c r="C1078" s="76" t="s">
        <v>5292</v>
      </c>
      <c r="D1078" s="76"/>
      <c r="E1078" s="158" t="s">
        <v>1676</v>
      </c>
      <c r="F1078" s="49" t="s">
        <v>2291</v>
      </c>
      <c r="G1078" s="113" t="str">
        <f t="shared" si="96"/>
        <v>фото</v>
      </c>
      <c r="H1078" s="63">
        <f t="shared" si="97"/>
      </c>
      <c r="I1078" s="80" t="s">
        <v>189</v>
      </c>
      <c r="J1078" s="63" t="s">
        <v>2284</v>
      </c>
      <c r="K1078" s="78">
        <v>10</v>
      </c>
      <c r="L1078" s="110">
        <v>13</v>
      </c>
      <c r="M1078" s="112"/>
      <c r="N1078" s="63"/>
    </row>
    <row r="1079" spans="1:14" ht="25.5">
      <c r="A1079" s="107">
        <v>1076</v>
      </c>
      <c r="B1079" s="111">
        <v>1003</v>
      </c>
      <c r="C1079" s="76" t="s">
        <v>5293</v>
      </c>
      <c r="D1079" s="76"/>
      <c r="E1079" s="158" t="s">
        <v>1676</v>
      </c>
      <c r="F1079" s="49" t="s">
        <v>2292</v>
      </c>
      <c r="G1079" s="113" t="str">
        <f t="shared" si="96"/>
        <v>фото</v>
      </c>
      <c r="H1079" s="63">
        <f t="shared" si="97"/>
      </c>
      <c r="I1079" s="80" t="s">
        <v>1326</v>
      </c>
      <c r="J1079" s="63" t="s">
        <v>2284</v>
      </c>
      <c r="K1079" s="78">
        <v>10</v>
      </c>
      <c r="L1079" s="110">
        <v>54</v>
      </c>
      <c r="M1079" s="112"/>
      <c r="N1079" s="63"/>
    </row>
    <row r="1080" spans="1:14" ht="15.75">
      <c r="A1080" s="107">
        <v>1077</v>
      </c>
      <c r="B1080" s="111">
        <v>823</v>
      </c>
      <c r="C1080" s="76" t="s">
        <v>5294</v>
      </c>
      <c r="D1080" s="76"/>
      <c r="E1080" s="158" t="s">
        <v>1676</v>
      </c>
      <c r="F1080" s="49" t="s">
        <v>2293</v>
      </c>
      <c r="G1080" s="113" t="str">
        <f t="shared" si="96"/>
        <v>фото</v>
      </c>
      <c r="H1080" s="63">
        <f t="shared" si="97"/>
      </c>
      <c r="I1080" s="80" t="s">
        <v>1664</v>
      </c>
      <c r="J1080" s="63" t="s">
        <v>2284</v>
      </c>
      <c r="K1080" s="78">
        <v>10</v>
      </c>
      <c r="L1080" s="110">
        <v>13</v>
      </c>
      <c r="M1080" s="112"/>
      <c r="N1080" s="63"/>
    </row>
    <row r="1081" spans="1:14" ht="15.75">
      <c r="A1081" s="107">
        <v>1078</v>
      </c>
      <c r="B1081" s="111">
        <v>2927</v>
      </c>
      <c r="C1081" s="76" t="s">
        <v>5295</v>
      </c>
      <c r="D1081" s="76"/>
      <c r="E1081" s="158" t="s">
        <v>1676</v>
      </c>
      <c r="F1081" s="49" t="s">
        <v>2294</v>
      </c>
      <c r="G1081" s="113" t="str">
        <f t="shared" si="96"/>
        <v>фото</v>
      </c>
      <c r="H1081" s="63">
        <f t="shared" si="97"/>
      </c>
      <c r="I1081" s="80" t="s">
        <v>2295</v>
      </c>
      <c r="J1081" s="63" t="s">
        <v>2284</v>
      </c>
      <c r="K1081" s="78">
        <v>10</v>
      </c>
      <c r="L1081" s="110">
        <v>54</v>
      </c>
      <c r="M1081" s="112"/>
      <c r="N1081" s="63"/>
    </row>
    <row r="1082" spans="1:14" ht="15.75">
      <c r="A1082" s="107">
        <v>1080</v>
      </c>
      <c r="B1082" s="111">
        <v>7649</v>
      </c>
      <c r="C1082" s="76" t="s">
        <v>5297</v>
      </c>
      <c r="D1082" s="76"/>
      <c r="E1082" s="158" t="s">
        <v>1676</v>
      </c>
      <c r="F1082" s="49" t="s">
        <v>5298</v>
      </c>
      <c r="G1082" s="113" t="str">
        <f t="shared" si="96"/>
        <v>фото</v>
      </c>
      <c r="H1082" s="63">
        <f t="shared" si="97"/>
      </c>
      <c r="I1082" s="80" t="s">
        <v>5299</v>
      </c>
      <c r="J1082" s="63" t="s">
        <v>2284</v>
      </c>
      <c r="K1082" s="78">
        <v>10</v>
      </c>
      <c r="L1082" s="110">
        <v>14</v>
      </c>
      <c r="M1082" s="112"/>
      <c r="N1082" s="63" t="s">
        <v>2859</v>
      </c>
    </row>
    <row r="1083" spans="1:14" ht="15.75">
      <c r="A1083" s="107">
        <v>1079</v>
      </c>
      <c r="B1083" s="111">
        <v>2930</v>
      </c>
      <c r="C1083" s="76" t="s">
        <v>5296</v>
      </c>
      <c r="D1083" s="76"/>
      <c r="E1083" s="158" t="s">
        <v>1676</v>
      </c>
      <c r="F1083" s="164" t="s">
        <v>2296</v>
      </c>
      <c r="G1083" s="113" t="str">
        <f t="shared" si="96"/>
        <v>фото</v>
      </c>
      <c r="H1083" s="63">
        <f t="shared" si="97"/>
      </c>
      <c r="I1083" s="80" t="s">
        <v>890</v>
      </c>
      <c r="J1083" s="63" t="s">
        <v>2284</v>
      </c>
      <c r="K1083" s="78">
        <v>10</v>
      </c>
      <c r="L1083" s="110">
        <v>13</v>
      </c>
      <c r="M1083" s="112"/>
      <c r="N1083" s="63"/>
    </row>
    <row r="1084" spans="1:14" ht="15.75">
      <c r="A1084" s="107">
        <v>1081</v>
      </c>
      <c r="B1084" s="111">
        <v>4</v>
      </c>
      <c r="C1084" s="76" t="s">
        <v>5300</v>
      </c>
      <c r="D1084" s="76"/>
      <c r="E1084" s="158" t="s">
        <v>1676</v>
      </c>
      <c r="F1084" s="49" t="s">
        <v>2297</v>
      </c>
      <c r="G1084" s="113" t="str">
        <f t="shared" si="96"/>
        <v>фото</v>
      </c>
      <c r="H1084" s="63">
        <f t="shared" si="97"/>
      </c>
      <c r="I1084" s="80" t="s">
        <v>1670</v>
      </c>
      <c r="J1084" s="63" t="s">
        <v>2284</v>
      </c>
      <c r="K1084" s="78">
        <v>10</v>
      </c>
      <c r="L1084" s="110">
        <v>13</v>
      </c>
      <c r="M1084" s="112"/>
      <c r="N1084" s="63"/>
    </row>
    <row r="1085" spans="1:14" ht="15.75">
      <c r="A1085" s="107">
        <v>1082</v>
      </c>
      <c r="B1085" s="111">
        <v>2972</v>
      </c>
      <c r="C1085" s="76" t="s">
        <v>5301</v>
      </c>
      <c r="D1085" s="76"/>
      <c r="E1085" s="158" t="s">
        <v>2298</v>
      </c>
      <c r="F1085" s="49" t="s">
        <v>2299</v>
      </c>
      <c r="G1085" s="113" t="str">
        <f t="shared" si="96"/>
        <v>фото</v>
      </c>
      <c r="H1085" s="63">
        <f t="shared" si="97"/>
      </c>
      <c r="I1085" s="80" t="s">
        <v>1670</v>
      </c>
      <c r="J1085" s="63" t="s">
        <v>2284</v>
      </c>
      <c r="K1085" s="78">
        <v>15</v>
      </c>
      <c r="L1085" s="110">
        <v>6</v>
      </c>
      <c r="M1085" s="112"/>
      <c r="N1085" s="63"/>
    </row>
    <row r="1086" spans="1:14" ht="15.75">
      <c r="A1086" s="107">
        <v>1088</v>
      </c>
      <c r="B1086" s="111">
        <v>7650</v>
      </c>
      <c r="C1086" s="76" t="s">
        <v>5307</v>
      </c>
      <c r="D1086" s="76"/>
      <c r="E1086" s="158" t="s">
        <v>1677</v>
      </c>
      <c r="F1086" s="49" t="s">
        <v>5308</v>
      </c>
      <c r="G1086" s="113" t="str">
        <f t="shared" si="96"/>
        <v>фото</v>
      </c>
      <c r="H1086" s="63">
        <f t="shared" si="97"/>
      </c>
      <c r="I1086" s="80" t="s">
        <v>5309</v>
      </c>
      <c r="J1086" s="63" t="s">
        <v>2274</v>
      </c>
      <c r="K1086" s="78">
        <v>10</v>
      </c>
      <c r="L1086" s="110">
        <v>17</v>
      </c>
      <c r="M1086" s="112"/>
      <c r="N1086" s="63" t="s">
        <v>2859</v>
      </c>
    </row>
    <row r="1087" spans="1:14" ht="25.5">
      <c r="A1087" s="107">
        <v>1083</v>
      </c>
      <c r="B1087" s="111">
        <v>5</v>
      </c>
      <c r="C1087" s="76" t="s">
        <v>5302</v>
      </c>
      <c r="D1087" s="76"/>
      <c r="E1087" s="158" t="s">
        <v>1677</v>
      </c>
      <c r="F1087" s="49" t="s">
        <v>2300</v>
      </c>
      <c r="G1087" s="113" t="str">
        <f t="shared" si="96"/>
        <v>фото</v>
      </c>
      <c r="H1087" s="63">
        <f t="shared" si="97"/>
      </c>
      <c r="I1087" s="80" t="s">
        <v>1670</v>
      </c>
      <c r="J1087" s="63" t="s">
        <v>2274</v>
      </c>
      <c r="K1087" s="78">
        <v>10</v>
      </c>
      <c r="L1087" s="110">
        <v>16</v>
      </c>
      <c r="M1087" s="112"/>
      <c r="N1087" s="63"/>
    </row>
    <row r="1088" spans="1:14" ht="15.75">
      <c r="A1088" s="107">
        <v>1084</v>
      </c>
      <c r="B1088" s="111">
        <v>2901</v>
      </c>
      <c r="C1088" s="76" t="s">
        <v>5303</v>
      </c>
      <c r="D1088" s="76"/>
      <c r="E1088" s="158" t="s">
        <v>1677</v>
      </c>
      <c r="F1088" s="49" t="s">
        <v>2301</v>
      </c>
      <c r="G1088" s="113" t="str">
        <f t="shared" si="96"/>
        <v>фото</v>
      </c>
      <c r="H1088" s="63">
        <f t="shared" si="97"/>
      </c>
      <c r="I1088" s="80" t="s">
        <v>2302</v>
      </c>
      <c r="J1088" s="63" t="s">
        <v>2284</v>
      </c>
      <c r="K1088" s="78">
        <v>10</v>
      </c>
      <c r="L1088" s="110">
        <v>16</v>
      </c>
      <c r="M1088" s="112"/>
      <c r="N1088" s="63" t="s">
        <v>160</v>
      </c>
    </row>
    <row r="1089" spans="1:14" ht="15.75">
      <c r="A1089" s="107">
        <v>1085</v>
      </c>
      <c r="B1089" s="111">
        <v>6</v>
      </c>
      <c r="C1089" s="76" t="s">
        <v>5304</v>
      </c>
      <c r="D1089" s="76"/>
      <c r="E1089" s="158" t="s">
        <v>1677</v>
      </c>
      <c r="F1089" s="49" t="s">
        <v>2303</v>
      </c>
      <c r="G1089" s="113" t="str">
        <f t="shared" si="96"/>
        <v>фото</v>
      </c>
      <c r="H1089" s="63">
        <f t="shared" si="97"/>
      </c>
      <c r="I1089" s="80" t="s">
        <v>924</v>
      </c>
      <c r="J1089" s="63" t="s">
        <v>2274</v>
      </c>
      <c r="K1089" s="78">
        <v>10</v>
      </c>
      <c r="L1089" s="110">
        <v>24</v>
      </c>
      <c r="M1089" s="112"/>
      <c r="N1089" s="63"/>
    </row>
    <row r="1090" spans="1:14" ht="15.75">
      <c r="A1090" s="107">
        <v>1089</v>
      </c>
      <c r="B1090" s="111">
        <v>7651</v>
      </c>
      <c r="C1090" s="76" t="s">
        <v>5310</v>
      </c>
      <c r="D1090" s="76"/>
      <c r="E1090" s="158" t="s">
        <v>1677</v>
      </c>
      <c r="F1090" s="49" t="s">
        <v>5311</v>
      </c>
      <c r="G1090" s="113" t="str">
        <f t="shared" si="96"/>
        <v>фото</v>
      </c>
      <c r="H1090" s="63">
        <f t="shared" si="97"/>
      </c>
      <c r="I1090" s="80" t="s">
        <v>5312</v>
      </c>
      <c r="J1090" s="63">
        <v>25</v>
      </c>
      <c r="K1090" s="78">
        <v>3</v>
      </c>
      <c r="L1090" s="110">
        <v>137</v>
      </c>
      <c r="M1090" s="112"/>
      <c r="N1090" s="63" t="s">
        <v>2859</v>
      </c>
    </row>
    <row r="1091" spans="1:14" ht="15.75">
      <c r="A1091" s="107">
        <v>1086</v>
      </c>
      <c r="B1091" s="111">
        <v>7</v>
      </c>
      <c r="C1091" s="76" t="s">
        <v>5305</v>
      </c>
      <c r="D1091" s="76"/>
      <c r="E1091" s="158" t="s">
        <v>1677</v>
      </c>
      <c r="F1091" s="164" t="s">
        <v>2304</v>
      </c>
      <c r="G1091" s="113" t="str">
        <f t="shared" si="96"/>
        <v>фото</v>
      </c>
      <c r="H1091" s="63">
        <f t="shared" si="97"/>
      </c>
      <c r="I1091" s="80" t="s">
        <v>2744</v>
      </c>
      <c r="J1091" s="63" t="s">
        <v>2274</v>
      </c>
      <c r="K1091" s="78">
        <v>10</v>
      </c>
      <c r="L1091" s="110">
        <v>19</v>
      </c>
      <c r="M1091" s="112"/>
      <c r="N1091" s="63"/>
    </row>
    <row r="1092" spans="1:14" ht="15.75">
      <c r="A1092" s="107">
        <v>1087</v>
      </c>
      <c r="B1092" s="111">
        <v>2932</v>
      </c>
      <c r="C1092" s="76" t="s">
        <v>5306</v>
      </c>
      <c r="D1092" s="76"/>
      <c r="E1092" s="158" t="s">
        <v>1677</v>
      </c>
      <c r="F1092" s="164" t="s">
        <v>2305</v>
      </c>
      <c r="G1092" s="113" t="str">
        <f t="shared" si="96"/>
        <v>фото</v>
      </c>
      <c r="H1092" s="63">
        <f t="shared" si="97"/>
      </c>
      <c r="I1092" s="80" t="s">
        <v>2306</v>
      </c>
      <c r="J1092" s="63" t="s">
        <v>2274</v>
      </c>
      <c r="K1092" s="78">
        <v>10</v>
      </c>
      <c r="L1092" s="110">
        <v>11</v>
      </c>
      <c r="M1092" s="112"/>
      <c r="N1092" s="63"/>
    </row>
    <row r="1093" spans="1:14" ht="25.5">
      <c r="A1093" s="107">
        <v>1090</v>
      </c>
      <c r="B1093" s="111">
        <v>6888</v>
      </c>
      <c r="C1093" s="76" t="s">
        <v>5313</v>
      </c>
      <c r="D1093" s="76"/>
      <c r="E1093" s="158" t="s">
        <v>147</v>
      </c>
      <c r="F1093" s="49" t="s">
        <v>737</v>
      </c>
      <c r="G1093" s="113" t="str">
        <f t="shared" si="96"/>
        <v>фото</v>
      </c>
      <c r="H1093" s="63">
        <f t="shared" si="97"/>
      </c>
      <c r="I1093" s="80" t="s">
        <v>738</v>
      </c>
      <c r="J1093" s="63">
        <v>70</v>
      </c>
      <c r="K1093" s="78">
        <v>15</v>
      </c>
      <c r="L1093" s="110">
        <v>22</v>
      </c>
      <c r="M1093" s="112"/>
      <c r="N1093" s="63" t="s">
        <v>374</v>
      </c>
    </row>
    <row r="1094" spans="1:14" ht="25.5">
      <c r="A1094" s="107">
        <v>1091</v>
      </c>
      <c r="B1094" s="111">
        <v>6889</v>
      </c>
      <c r="C1094" s="76" t="s">
        <v>5314</v>
      </c>
      <c r="D1094" s="76"/>
      <c r="E1094" s="158" t="s">
        <v>147</v>
      </c>
      <c r="F1094" s="49" t="s">
        <v>739</v>
      </c>
      <c r="G1094" s="113" t="str">
        <f t="shared" si="96"/>
        <v>фото</v>
      </c>
      <c r="H1094" s="63">
        <f t="shared" si="97"/>
      </c>
      <c r="I1094" s="80" t="s">
        <v>740</v>
      </c>
      <c r="J1094" s="63" t="s">
        <v>2284</v>
      </c>
      <c r="K1094" s="78">
        <v>15</v>
      </c>
      <c r="L1094" s="110">
        <v>24</v>
      </c>
      <c r="M1094" s="112"/>
      <c r="N1094" s="63" t="s">
        <v>374</v>
      </c>
    </row>
    <row r="1095" spans="1:14" ht="25.5">
      <c r="A1095" s="107">
        <v>1092</v>
      </c>
      <c r="B1095" s="111">
        <v>6887</v>
      </c>
      <c r="C1095" s="76" t="s">
        <v>5315</v>
      </c>
      <c r="D1095" s="76"/>
      <c r="E1095" s="158" t="s">
        <v>147</v>
      </c>
      <c r="F1095" s="49" t="s">
        <v>741</v>
      </c>
      <c r="G1095" s="113" t="str">
        <f t="shared" si="96"/>
        <v>фото</v>
      </c>
      <c r="H1095" s="63">
        <f t="shared" si="97"/>
      </c>
      <c r="I1095" s="80" t="s">
        <v>742</v>
      </c>
      <c r="J1095" s="63" t="s">
        <v>743</v>
      </c>
      <c r="K1095" s="78">
        <v>15</v>
      </c>
      <c r="L1095" s="110">
        <v>35</v>
      </c>
      <c r="M1095" s="112"/>
      <c r="N1095" s="63" t="s">
        <v>374</v>
      </c>
    </row>
    <row r="1096" spans="1:14" ht="15.75">
      <c r="A1096" s="107">
        <v>1093</v>
      </c>
      <c r="B1096" s="111">
        <v>3289</v>
      </c>
      <c r="C1096" s="76" t="s">
        <v>5316</v>
      </c>
      <c r="D1096" s="76"/>
      <c r="E1096" s="158" t="s">
        <v>1673</v>
      </c>
      <c r="F1096" s="49" t="s">
        <v>744</v>
      </c>
      <c r="G1096" s="113" t="str">
        <f t="shared" si="96"/>
        <v>фото</v>
      </c>
      <c r="H1096" s="63">
        <f t="shared" si="97"/>
      </c>
      <c r="I1096" s="80" t="s">
        <v>924</v>
      </c>
      <c r="J1096" s="63" t="s">
        <v>2307</v>
      </c>
      <c r="K1096" s="78">
        <v>15</v>
      </c>
      <c r="L1096" s="110">
        <v>13</v>
      </c>
      <c r="M1096" s="112"/>
      <c r="N1096" s="63" t="s">
        <v>374</v>
      </c>
    </row>
    <row r="1097" spans="1:14" ht="15.75">
      <c r="A1097" s="107">
        <v>1094</v>
      </c>
      <c r="B1097" s="111">
        <v>2322</v>
      </c>
      <c r="C1097" s="76" t="s">
        <v>5317</v>
      </c>
      <c r="D1097" s="76"/>
      <c r="E1097" s="158" t="s">
        <v>1673</v>
      </c>
      <c r="F1097" s="49" t="s">
        <v>745</v>
      </c>
      <c r="G1097" s="113" t="str">
        <f t="shared" si="96"/>
        <v>фото</v>
      </c>
      <c r="H1097" s="63">
        <f t="shared" si="97"/>
      </c>
      <c r="I1097" s="80" t="s">
        <v>2391</v>
      </c>
      <c r="J1097" s="63" t="s">
        <v>2307</v>
      </c>
      <c r="K1097" s="78">
        <v>15</v>
      </c>
      <c r="L1097" s="110">
        <v>13</v>
      </c>
      <c r="M1097" s="112"/>
      <c r="N1097" s="63" t="s">
        <v>374</v>
      </c>
    </row>
    <row r="1098" spans="1:14" ht="15.75">
      <c r="A1098" s="107">
        <v>1095</v>
      </c>
      <c r="B1098" s="111">
        <v>512</v>
      </c>
      <c r="C1098" s="76" t="s">
        <v>5318</v>
      </c>
      <c r="D1098" s="76"/>
      <c r="E1098" s="158" t="s">
        <v>1673</v>
      </c>
      <c r="F1098" s="49" t="s">
        <v>746</v>
      </c>
      <c r="G1098" s="113" t="str">
        <f aca="true" t="shared" si="98" ref="G1098:G1107">HYPERLINK("http://www.gardenbulbs.ru/images/summer_CL/Misc/"&amp;C1098&amp;".jpg","фото")</f>
        <v>фото</v>
      </c>
      <c r="H1098" s="63">
        <f aca="true" t="shared" si="99" ref="H1098:H1107">IF(D1098&gt;0,HYPERLINK("http://www.gardenbulbs.ru/images/summer_CL/Misc/"&amp;D1098&amp;".jpg","фото2"),"")</f>
      </c>
      <c r="I1098" s="80" t="s">
        <v>2853</v>
      </c>
      <c r="J1098" s="63" t="s">
        <v>2307</v>
      </c>
      <c r="K1098" s="78">
        <v>15</v>
      </c>
      <c r="L1098" s="110">
        <v>13</v>
      </c>
      <c r="M1098" s="112"/>
      <c r="N1098" s="63" t="s">
        <v>374</v>
      </c>
    </row>
    <row r="1099" spans="1:14" ht="15.75">
      <c r="A1099" s="107">
        <v>1096</v>
      </c>
      <c r="B1099" s="111">
        <v>2933</v>
      </c>
      <c r="C1099" s="76" t="s">
        <v>5319</v>
      </c>
      <c r="D1099" s="76"/>
      <c r="E1099" s="158" t="s">
        <v>1673</v>
      </c>
      <c r="F1099" s="49" t="s">
        <v>2297</v>
      </c>
      <c r="G1099" s="113" t="str">
        <f t="shared" si="98"/>
        <v>фото</v>
      </c>
      <c r="H1099" s="63">
        <f t="shared" si="99"/>
      </c>
      <c r="I1099" s="80" t="s">
        <v>1670</v>
      </c>
      <c r="J1099" s="63" t="s">
        <v>2307</v>
      </c>
      <c r="K1099" s="78">
        <v>15</v>
      </c>
      <c r="L1099" s="110">
        <v>10</v>
      </c>
      <c r="M1099" s="112"/>
      <c r="N1099" s="63"/>
    </row>
    <row r="1100" spans="1:14" ht="15.75">
      <c r="A1100" s="107">
        <v>1097</v>
      </c>
      <c r="B1100" s="111">
        <v>8</v>
      </c>
      <c r="C1100" s="76" t="s">
        <v>5320</v>
      </c>
      <c r="D1100" s="76"/>
      <c r="E1100" s="158" t="s">
        <v>1673</v>
      </c>
      <c r="F1100" s="49" t="s">
        <v>2308</v>
      </c>
      <c r="G1100" s="113" t="str">
        <f t="shared" si="98"/>
        <v>фото</v>
      </c>
      <c r="H1100" s="63">
        <f t="shared" si="99"/>
      </c>
      <c r="I1100" s="80" t="s">
        <v>2309</v>
      </c>
      <c r="J1100" s="63" t="s">
        <v>2307</v>
      </c>
      <c r="K1100" s="78">
        <v>15</v>
      </c>
      <c r="L1100" s="110">
        <v>12</v>
      </c>
      <c r="M1100" s="112"/>
      <c r="N1100" s="63"/>
    </row>
    <row r="1101" spans="1:14" ht="15.75">
      <c r="A1101" s="107">
        <v>1098</v>
      </c>
      <c r="B1101" s="111">
        <v>2936</v>
      </c>
      <c r="C1101" s="76" t="s">
        <v>5321</v>
      </c>
      <c r="D1101" s="76"/>
      <c r="E1101" s="158" t="s">
        <v>1679</v>
      </c>
      <c r="F1101" s="49" t="s">
        <v>2310</v>
      </c>
      <c r="G1101" s="113" t="str">
        <f t="shared" si="98"/>
        <v>фото</v>
      </c>
      <c r="H1101" s="63">
        <f t="shared" si="99"/>
      </c>
      <c r="I1101" s="80" t="s">
        <v>5322</v>
      </c>
      <c r="J1101" s="63" t="s">
        <v>2288</v>
      </c>
      <c r="K1101" s="78">
        <v>10</v>
      </c>
      <c r="L1101" s="110">
        <v>21</v>
      </c>
      <c r="M1101" s="112"/>
      <c r="N1101" s="63"/>
    </row>
    <row r="1102" spans="1:14" ht="15.75">
      <c r="A1102" s="107">
        <v>1099</v>
      </c>
      <c r="B1102" s="111">
        <v>9</v>
      </c>
      <c r="C1102" s="76" t="s">
        <v>5323</v>
      </c>
      <c r="D1102" s="76"/>
      <c r="E1102" s="158" t="s">
        <v>1679</v>
      </c>
      <c r="F1102" s="49" t="s">
        <v>2311</v>
      </c>
      <c r="G1102" s="113" t="str">
        <f t="shared" si="98"/>
        <v>фото</v>
      </c>
      <c r="H1102" s="63">
        <f t="shared" si="99"/>
      </c>
      <c r="I1102" s="80" t="s">
        <v>2744</v>
      </c>
      <c r="J1102" s="63" t="s">
        <v>2288</v>
      </c>
      <c r="K1102" s="78">
        <v>10</v>
      </c>
      <c r="L1102" s="110">
        <v>11</v>
      </c>
      <c r="M1102" s="112"/>
      <c r="N1102" s="63"/>
    </row>
    <row r="1103" spans="1:14" ht="15.75">
      <c r="A1103" s="107">
        <v>1100</v>
      </c>
      <c r="B1103" s="111">
        <v>2938</v>
      </c>
      <c r="C1103" s="76" t="s">
        <v>5324</v>
      </c>
      <c r="D1103" s="76"/>
      <c r="E1103" s="158" t="s">
        <v>148</v>
      </c>
      <c r="F1103" s="49" t="s">
        <v>2312</v>
      </c>
      <c r="G1103" s="113" t="str">
        <f t="shared" si="98"/>
        <v>фото</v>
      </c>
      <c r="H1103" s="63">
        <f t="shared" si="99"/>
      </c>
      <c r="I1103" s="80" t="s">
        <v>2313</v>
      </c>
      <c r="J1103" s="63">
        <v>25</v>
      </c>
      <c r="K1103" s="78">
        <v>10</v>
      </c>
      <c r="L1103" s="110">
        <v>42</v>
      </c>
      <c r="M1103" s="112"/>
      <c r="N1103" s="63"/>
    </row>
    <row r="1104" spans="1:14" ht="15.75">
      <c r="A1104" s="107">
        <v>1101</v>
      </c>
      <c r="B1104" s="111">
        <v>10</v>
      </c>
      <c r="C1104" s="76" t="s">
        <v>5325</v>
      </c>
      <c r="D1104" s="76"/>
      <c r="E1104" s="158" t="s">
        <v>2314</v>
      </c>
      <c r="F1104" s="49" t="s">
        <v>2315</v>
      </c>
      <c r="G1104" s="113" t="str">
        <f t="shared" si="98"/>
        <v>фото</v>
      </c>
      <c r="H1104" s="63">
        <f t="shared" si="99"/>
      </c>
      <c r="I1104" s="80" t="s">
        <v>2316</v>
      </c>
      <c r="J1104" s="63" t="s">
        <v>2317</v>
      </c>
      <c r="K1104" s="78">
        <v>3</v>
      </c>
      <c r="L1104" s="110">
        <v>86</v>
      </c>
      <c r="M1104" s="112"/>
      <c r="N1104" s="63"/>
    </row>
    <row r="1105" spans="1:14" ht="15.75">
      <c r="A1105" s="107">
        <v>1102</v>
      </c>
      <c r="B1105" s="111">
        <v>11</v>
      </c>
      <c r="C1105" s="76" t="s">
        <v>5326</v>
      </c>
      <c r="D1105" s="76"/>
      <c r="E1105" s="158" t="s">
        <v>2314</v>
      </c>
      <c r="F1105" s="49" t="s">
        <v>2318</v>
      </c>
      <c r="G1105" s="113" t="str">
        <f t="shared" si="98"/>
        <v>фото</v>
      </c>
      <c r="H1105" s="63">
        <f t="shared" si="99"/>
      </c>
      <c r="I1105" s="80" t="s">
        <v>890</v>
      </c>
      <c r="J1105" s="63" t="s">
        <v>2317</v>
      </c>
      <c r="K1105" s="78">
        <v>3</v>
      </c>
      <c r="L1105" s="110">
        <v>69</v>
      </c>
      <c r="M1105" s="112"/>
      <c r="N1105" s="63"/>
    </row>
    <row r="1106" spans="1:14" ht="15.75">
      <c r="A1106" s="107">
        <v>1104</v>
      </c>
      <c r="B1106" s="111">
        <v>12</v>
      </c>
      <c r="C1106" s="76" t="s">
        <v>5330</v>
      </c>
      <c r="D1106" s="76"/>
      <c r="E1106" s="158" t="s">
        <v>2319</v>
      </c>
      <c r="F1106" s="164" t="s">
        <v>2320</v>
      </c>
      <c r="G1106" s="113" t="str">
        <f t="shared" si="98"/>
        <v>фото</v>
      </c>
      <c r="H1106" s="63">
        <f t="shared" si="99"/>
      </c>
      <c r="I1106" s="80" t="s">
        <v>2321</v>
      </c>
      <c r="J1106" s="63" t="s">
        <v>2322</v>
      </c>
      <c r="K1106" s="78">
        <v>5</v>
      </c>
      <c r="L1106" s="110">
        <v>42</v>
      </c>
      <c r="M1106" s="112"/>
      <c r="N1106" s="63"/>
    </row>
    <row r="1107" spans="1:14" ht="25.5">
      <c r="A1107" s="107">
        <v>1103</v>
      </c>
      <c r="B1107" s="111">
        <v>7652</v>
      </c>
      <c r="C1107" s="76" t="s">
        <v>5327</v>
      </c>
      <c r="D1107" s="76" t="s">
        <v>5328</v>
      </c>
      <c r="E1107" s="158" t="s">
        <v>2319</v>
      </c>
      <c r="F1107" s="49" t="s">
        <v>2190</v>
      </c>
      <c r="G1107" s="113" t="str">
        <f t="shared" si="98"/>
        <v>фото</v>
      </c>
      <c r="H1107" s="63" t="str">
        <f t="shared" si="99"/>
        <v>фото2</v>
      </c>
      <c r="I1107" s="80" t="s">
        <v>5329</v>
      </c>
      <c r="J1107" s="63">
        <v>30</v>
      </c>
      <c r="K1107" s="78">
        <v>5</v>
      </c>
      <c r="L1107" s="110">
        <v>135</v>
      </c>
      <c r="M1107" s="112"/>
      <c r="N1107" s="63" t="s">
        <v>2859</v>
      </c>
    </row>
  </sheetData>
  <sheetProtection sort="0" autoFilter="0"/>
  <mergeCells count="11">
    <mergeCell ref="B1:I1"/>
    <mergeCell ref="J2:J3"/>
    <mergeCell ref="K1:M1"/>
    <mergeCell ref="G2:H3"/>
    <mergeCell ref="C2:C3"/>
    <mergeCell ref="K2:M2"/>
    <mergeCell ref="A2:A3"/>
    <mergeCell ref="E2:F3"/>
    <mergeCell ref="I2:I3"/>
    <mergeCell ref="B2:B3"/>
    <mergeCell ref="D2:D3"/>
  </mergeCells>
  <conditionalFormatting sqref="B6:B86 B601:B604 B700:B708 B898:B908 B933:B949 B966:B981 B984:B994 B997:B1002 B1005:B1010 B1034:B1107 B88:B137 B139:B142 B144:B225 B227:B275 B277:B313 B315:B385 B387:B424 B426:B438 B440:B447 B449:B453 B455:B465 B467:B555 B557:B568 B570:B577 B579:B585 B587:B598 B606:B668 B670:B677 B679:B692 B694:B697 B710:B810 B812:B817 B819:B895 B910:B922 B924:B925 B927:B930 B951:B958 B960:B963 B1012:B1019 B1021:B1031">
    <cfRule type="duplicateValues" priority="120" dxfId="3">
      <formula>#VALUE!</formula>
    </cfRule>
  </conditionalFormatting>
  <conditionalFormatting sqref="N426:N438 N440:N447 N557:N568 N570:N577 N579:N585 N587:N598 N601:N604 N670:N677 N679:N692 N694:N697 N812:N817 N898:N908 N924:N925 N927:N930 N933:N949 N951:N958 N960:N963 N966:N981 N984:N994 N997:N1002 N128:N137 N449:N453 N227:N275 N819:N895 N700:N708 N910:N922 N88:N126 N710:N810 N606:N668 N1034:N1107 N1021:N1031 N1012:N1019 N1005:N1010 N6:N86 N144:N225 N139:N142 N467:N555 N387:N424 N455:N465 N315:N385 N277:N313">
    <cfRule type="containsText" priority="119" dxfId="4" operator="containsText" text="нов14">
      <formula>NOT(ISERROR(SEARCH("нов14",N6)))</formula>
    </cfRule>
  </conditionalFormatting>
  <printOptions horizontalCentered="1"/>
  <pageMargins left="0.15748031496062992" right="0.15748031496062992" top="0.7480314960629921" bottom="0.5118110236220472" header="0.15748031496062992" footer="0.15748031496062992"/>
  <pageSetup fitToHeight="20" horizontalDpi="600" verticalDpi="600" orientation="portrait" paperSize="9" scale="76" r:id="rId2"/>
  <headerFooter alignWithMargins="0">
    <oddHeader>&amp;L&amp;8Прайс для предварительных заказов
действителен до 08-06-2014
&amp;C&amp;"Arial Cyr,полужирный"&amp;12Программа &amp;A
"COLOR LINE"
&amp;RЗаявки присылайте
на  эл. адрес gardenbulbs@yandex.ru 
тел.: (495) 974-88-36, 935-86-42</oddHeader>
    <oddFooter>&amp;Lgardenbulbs@yandex.ru&amp;CСтраница &amp;P из &amp;N&amp;Rинтернет-каталог
www.gardenbulbs.ru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N81"/>
  <sheetViews>
    <sheetView tabSelected="1" view="pageBreakPreview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G7" sqref="G7"/>
    </sheetView>
  </sheetViews>
  <sheetFormatPr defaultColWidth="9.00390625" defaultRowHeight="12.75" outlineLevelCol="1"/>
  <cols>
    <col min="1" max="1" width="3.875" style="106" hidden="1" customWidth="1"/>
    <col min="2" max="2" width="6.375" style="12" customWidth="1"/>
    <col min="3" max="4" width="6.375" style="12" hidden="1" customWidth="1"/>
    <col min="5" max="5" width="18.00390625" style="18" customWidth="1"/>
    <col min="6" max="6" width="19.875" style="28" customWidth="1"/>
    <col min="7" max="7" width="5.625" style="28" customWidth="1"/>
    <col min="8" max="8" width="5.25390625" style="28" customWidth="1"/>
    <col min="9" max="9" width="36.125" style="29" customWidth="1"/>
    <col min="10" max="10" width="6.125" style="32" customWidth="1"/>
    <col min="11" max="11" width="7.75390625" style="33" customWidth="1"/>
    <col min="12" max="12" width="9.75390625" style="29" customWidth="1"/>
    <col min="13" max="13" width="9.25390625" style="32" customWidth="1"/>
    <col min="14" max="14" width="11.375" style="27" customWidth="1" outlineLevel="1"/>
    <col min="15" max="16384" width="9.125" style="17" customWidth="1"/>
  </cols>
  <sheetData>
    <row r="1" spans="2:14" ht="28.5" customHeight="1" thickBot="1">
      <c r="B1" s="211" t="s">
        <v>5562</v>
      </c>
      <c r="C1" s="211"/>
      <c r="D1" s="211"/>
      <c r="E1" s="211"/>
      <c r="F1" s="211"/>
      <c r="G1" s="211"/>
      <c r="H1" s="211"/>
      <c r="I1" s="211"/>
      <c r="J1" s="15"/>
      <c r="K1" s="212"/>
      <c r="L1" s="213"/>
      <c r="M1" s="214"/>
      <c r="N1" s="16"/>
    </row>
    <row r="2" spans="1:13" s="1" customFormat="1" ht="12" customHeight="1" thickBot="1">
      <c r="A2" s="205"/>
      <c r="B2" s="204"/>
      <c r="C2" s="204"/>
      <c r="D2" s="204"/>
      <c r="E2" s="207"/>
      <c r="F2" s="208"/>
      <c r="G2" s="196"/>
      <c r="H2" s="197"/>
      <c r="I2" s="202"/>
      <c r="J2" s="200"/>
      <c r="K2" s="193" t="s">
        <v>149</v>
      </c>
      <c r="L2" s="194"/>
      <c r="M2" s="195"/>
    </row>
    <row r="3" spans="1:13" s="1" customFormat="1" ht="40.5" customHeight="1" thickBot="1">
      <c r="A3" s="206"/>
      <c r="B3" s="206"/>
      <c r="C3" s="206"/>
      <c r="D3" s="206"/>
      <c r="E3" s="209"/>
      <c r="F3" s="210"/>
      <c r="G3" s="198"/>
      <c r="H3" s="199"/>
      <c r="I3" s="203"/>
      <c r="J3" s="201"/>
      <c r="K3" s="2" t="s">
        <v>5557</v>
      </c>
      <c r="L3" s="2" t="s">
        <v>5559</v>
      </c>
      <c r="M3" s="3" t="s">
        <v>5558</v>
      </c>
    </row>
    <row r="4" spans="1:14" s="19" customFormat="1" ht="20.25">
      <c r="A4" s="107">
        <v>1</v>
      </c>
      <c r="B4" s="183" t="s">
        <v>5336</v>
      </c>
      <c r="C4" s="183"/>
      <c r="D4" s="183"/>
      <c r="E4" s="183"/>
      <c r="F4" s="183"/>
      <c r="G4" s="184"/>
      <c r="H4" s="184"/>
      <c r="I4" s="185"/>
      <c r="J4" s="186"/>
      <c r="K4" s="187"/>
      <c r="L4" s="187"/>
      <c r="M4" s="147"/>
      <c r="N4" s="147"/>
    </row>
    <row r="5" spans="1:14" s="19" customFormat="1" ht="15">
      <c r="A5" s="107">
        <v>2</v>
      </c>
      <c r="B5" s="170"/>
      <c r="C5" s="170"/>
      <c r="D5" s="170"/>
      <c r="E5" s="171" t="s">
        <v>5337</v>
      </c>
      <c r="F5" s="171"/>
      <c r="G5" s="178"/>
      <c r="H5" s="178"/>
      <c r="I5" s="172"/>
      <c r="J5" s="173"/>
      <c r="K5" s="174"/>
      <c r="L5" s="174"/>
      <c r="M5" s="174"/>
      <c r="N5" s="174"/>
    </row>
    <row r="6" spans="1:14" s="21" customFormat="1" ht="22.5">
      <c r="A6" s="107">
        <v>3</v>
      </c>
      <c r="B6" s="190">
        <v>3156</v>
      </c>
      <c r="C6" s="176" t="s">
        <v>5338</v>
      </c>
      <c r="D6" s="176"/>
      <c r="E6" s="189" t="s">
        <v>5339</v>
      </c>
      <c r="F6" s="189" t="s">
        <v>5340</v>
      </c>
      <c r="G6" s="169" t="str">
        <f>HYPERLINK("http://www.gardenbulbs.ru/images/summer_CL/Iris/"&amp;C6&amp;".jpg","фото")</f>
        <v>фото</v>
      </c>
      <c r="H6" s="168"/>
      <c r="I6" s="177" t="s">
        <v>5341</v>
      </c>
      <c r="J6" s="175" t="s">
        <v>1672</v>
      </c>
      <c r="K6" s="181">
        <v>3</v>
      </c>
      <c r="L6" s="182">
        <v>153</v>
      </c>
      <c r="M6" s="112"/>
      <c r="N6" s="20">
        <f>IF(ISERROR(L6*M6),0,L6*M6)</f>
        <v>0</v>
      </c>
    </row>
    <row r="7" spans="1:14" s="21" customFormat="1" ht="22.5">
      <c r="A7" s="107">
        <v>46</v>
      </c>
      <c r="B7" s="190">
        <v>606</v>
      </c>
      <c r="C7" s="176" t="s">
        <v>5342</v>
      </c>
      <c r="D7" s="176"/>
      <c r="E7" s="189" t="s">
        <v>5339</v>
      </c>
      <c r="F7" s="189" t="s">
        <v>5343</v>
      </c>
      <c r="G7" s="169" t="str">
        <f aca="true" t="shared" si="0" ref="G7:G73">HYPERLINK("http://www.gardenbulbs.ru/images/summer_CL/Iris/"&amp;C7&amp;".jpg","фото")</f>
        <v>фото</v>
      </c>
      <c r="H7" s="168"/>
      <c r="I7" s="177" t="s">
        <v>5344</v>
      </c>
      <c r="J7" s="175" t="s">
        <v>1672</v>
      </c>
      <c r="K7" s="181">
        <v>3</v>
      </c>
      <c r="L7" s="182">
        <v>153</v>
      </c>
      <c r="M7" s="112"/>
      <c r="N7" s="20">
        <f aca="true" t="shared" si="1" ref="N7:N70">IF(ISERROR(L7*M7),0,L7*M7)</f>
        <v>0</v>
      </c>
    </row>
    <row r="8" spans="1:14" s="22" customFormat="1" ht="22.5">
      <c r="A8" s="107">
        <v>7</v>
      </c>
      <c r="B8" s="191">
        <v>4686</v>
      </c>
      <c r="C8" s="176" t="s">
        <v>5345</v>
      </c>
      <c r="D8" s="176"/>
      <c r="E8" s="189" t="s">
        <v>5339</v>
      </c>
      <c r="F8" s="189" t="s">
        <v>5346</v>
      </c>
      <c r="G8" s="169" t="str">
        <f t="shared" si="0"/>
        <v>фото</v>
      </c>
      <c r="H8" s="168"/>
      <c r="I8" s="177" t="s">
        <v>5347</v>
      </c>
      <c r="J8" s="175" t="s">
        <v>1672</v>
      </c>
      <c r="K8" s="181">
        <v>3</v>
      </c>
      <c r="L8" s="182">
        <v>153</v>
      </c>
      <c r="M8" s="112"/>
      <c r="N8" s="20">
        <f t="shared" si="1"/>
        <v>0</v>
      </c>
    </row>
    <row r="9" spans="1:14" s="21" customFormat="1" ht="15.75">
      <c r="A9" s="107">
        <v>4</v>
      </c>
      <c r="B9" s="191">
        <v>4687</v>
      </c>
      <c r="C9" s="176" t="s">
        <v>5348</v>
      </c>
      <c r="D9" s="176"/>
      <c r="E9" s="189" t="s">
        <v>5339</v>
      </c>
      <c r="F9" s="189" t="s">
        <v>5349</v>
      </c>
      <c r="G9" s="169" t="str">
        <f t="shared" si="0"/>
        <v>фото</v>
      </c>
      <c r="H9" s="168"/>
      <c r="I9" s="177" t="s">
        <v>836</v>
      </c>
      <c r="J9" s="175" t="s">
        <v>1672</v>
      </c>
      <c r="K9" s="181">
        <v>3</v>
      </c>
      <c r="L9" s="182">
        <v>153</v>
      </c>
      <c r="M9" s="112"/>
      <c r="N9" s="20">
        <f t="shared" si="1"/>
        <v>0</v>
      </c>
    </row>
    <row r="10" spans="1:14" s="22" customFormat="1" ht="15.75">
      <c r="A10" s="107">
        <v>5</v>
      </c>
      <c r="B10" s="190">
        <v>3157</v>
      </c>
      <c r="C10" s="176" t="s">
        <v>5350</v>
      </c>
      <c r="D10" s="176"/>
      <c r="E10" s="189" t="s">
        <v>5339</v>
      </c>
      <c r="F10" s="189" t="s">
        <v>5351</v>
      </c>
      <c r="G10" s="169" t="str">
        <f t="shared" si="0"/>
        <v>фото</v>
      </c>
      <c r="H10" s="168"/>
      <c r="I10" s="177" t="s">
        <v>3242</v>
      </c>
      <c r="J10" s="175" t="s">
        <v>1672</v>
      </c>
      <c r="K10" s="181">
        <v>3</v>
      </c>
      <c r="L10" s="182">
        <v>153</v>
      </c>
      <c r="M10" s="112"/>
      <c r="N10" s="20">
        <f t="shared" si="1"/>
        <v>0</v>
      </c>
    </row>
    <row r="11" spans="1:14" s="21" customFormat="1" ht="15.75">
      <c r="A11" s="107">
        <v>6</v>
      </c>
      <c r="B11" s="191">
        <v>4689</v>
      </c>
      <c r="C11" s="176" t="s">
        <v>5352</v>
      </c>
      <c r="D11" s="176"/>
      <c r="E11" s="189" t="s">
        <v>5339</v>
      </c>
      <c r="F11" s="189" t="s">
        <v>5353</v>
      </c>
      <c r="G11" s="169" t="str">
        <f t="shared" si="0"/>
        <v>фото</v>
      </c>
      <c r="H11" s="168"/>
      <c r="I11" s="177" t="s">
        <v>5354</v>
      </c>
      <c r="J11" s="175" t="s">
        <v>1672</v>
      </c>
      <c r="K11" s="181">
        <v>3</v>
      </c>
      <c r="L11" s="182">
        <v>153</v>
      </c>
      <c r="M11" s="112"/>
      <c r="N11" s="20">
        <f t="shared" si="1"/>
        <v>0</v>
      </c>
    </row>
    <row r="12" spans="1:14" s="21" customFormat="1" ht="15.75">
      <c r="A12" s="107">
        <v>8</v>
      </c>
      <c r="B12" s="190">
        <v>2150</v>
      </c>
      <c r="C12" s="176" t="s">
        <v>5355</v>
      </c>
      <c r="D12" s="176"/>
      <c r="E12" s="189" t="s">
        <v>5339</v>
      </c>
      <c r="F12" s="189" t="s">
        <v>5356</v>
      </c>
      <c r="G12" s="169" t="str">
        <f t="shared" si="0"/>
        <v>фото</v>
      </c>
      <c r="H12" s="168"/>
      <c r="I12" s="177" t="s">
        <v>5357</v>
      </c>
      <c r="J12" s="175" t="s">
        <v>1672</v>
      </c>
      <c r="K12" s="181">
        <v>3</v>
      </c>
      <c r="L12" s="182">
        <v>153</v>
      </c>
      <c r="M12" s="112"/>
      <c r="N12" s="20">
        <f t="shared" si="1"/>
        <v>0</v>
      </c>
    </row>
    <row r="13" spans="1:14" s="22" customFormat="1" ht="22.5">
      <c r="A13" s="107">
        <v>10</v>
      </c>
      <c r="B13" s="191">
        <v>4094</v>
      </c>
      <c r="C13" s="176" t="s">
        <v>5358</v>
      </c>
      <c r="D13" s="176"/>
      <c r="E13" s="189" t="s">
        <v>5339</v>
      </c>
      <c r="F13" s="189" t="s">
        <v>5359</v>
      </c>
      <c r="G13" s="169" t="str">
        <f t="shared" si="0"/>
        <v>фото</v>
      </c>
      <c r="H13" s="168"/>
      <c r="I13" s="177" t="s">
        <v>5360</v>
      </c>
      <c r="J13" s="175" t="s">
        <v>1672</v>
      </c>
      <c r="K13" s="181">
        <v>3</v>
      </c>
      <c r="L13" s="182">
        <v>153</v>
      </c>
      <c r="M13" s="112"/>
      <c r="N13" s="20">
        <f t="shared" si="1"/>
        <v>0</v>
      </c>
    </row>
    <row r="14" spans="1:14" s="22" customFormat="1" ht="15.75">
      <c r="A14" s="107">
        <v>9</v>
      </c>
      <c r="B14" s="191">
        <v>4095</v>
      </c>
      <c r="C14" s="176" t="s">
        <v>5361</v>
      </c>
      <c r="D14" s="176"/>
      <c r="E14" s="189" t="s">
        <v>5339</v>
      </c>
      <c r="F14" s="189" t="s">
        <v>5362</v>
      </c>
      <c r="G14" s="169" t="str">
        <f t="shared" si="0"/>
        <v>фото</v>
      </c>
      <c r="H14" s="168"/>
      <c r="I14" s="177" t="s">
        <v>5363</v>
      </c>
      <c r="J14" s="175" t="s">
        <v>1672</v>
      </c>
      <c r="K14" s="181">
        <v>3</v>
      </c>
      <c r="L14" s="182">
        <v>153</v>
      </c>
      <c r="M14" s="112"/>
      <c r="N14" s="20">
        <f t="shared" si="1"/>
        <v>0</v>
      </c>
    </row>
    <row r="15" spans="1:14" s="21" customFormat="1" ht="15.75">
      <c r="A15" s="107">
        <v>12</v>
      </c>
      <c r="B15" s="190">
        <v>3158</v>
      </c>
      <c r="C15" s="176" t="s">
        <v>5364</v>
      </c>
      <c r="D15" s="176"/>
      <c r="E15" s="189" t="s">
        <v>5339</v>
      </c>
      <c r="F15" s="189" t="s">
        <v>5365</v>
      </c>
      <c r="G15" s="169" t="str">
        <f t="shared" si="0"/>
        <v>фото</v>
      </c>
      <c r="H15" s="168"/>
      <c r="I15" s="177" t="s">
        <v>1684</v>
      </c>
      <c r="J15" s="175" t="s">
        <v>1672</v>
      </c>
      <c r="K15" s="181">
        <v>3</v>
      </c>
      <c r="L15" s="182">
        <v>153</v>
      </c>
      <c r="M15" s="112"/>
      <c r="N15" s="20">
        <f t="shared" si="1"/>
        <v>0</v>
      </c>
    </row>
    <row r="16" spans="1:14" s="22" customFormat="1" ht="22.5">
      <c r="A16" s="107">
        <v>11</v>
      </c>
      <c r="B16" s="191">
        <v>4691</v>
      </c>
      <c r="C16" s="176" t="s">
        <v>5366</v>
      </c>
      <c r="D16" s="176"/>
      <c r="E16" s="189" t="s">
        <v>5339</v>
      </c>
      <c r="F16" s="189" t="s">
        <v>5367</v>
      </c>
      <c r="G16" s="169" t="str">
        <f t="shared" si="0"/>
        <v>фото</v>
      </c>
      <c r="H16" s="168"/>
      <c r="I16" s="177" t="s">
        <v>5368</v>
      </c>
      <c r="J16" s="175" t="s">
        <v>1672</v>
      </c>
      <c r="K16" s="181">
        <v>3</v>
      </c>
      <c r="L16" s="182">
        <v>153</v>
      </c>
      <c r="M16" s="112"/>
      <c r="N16" s="20">
        <f t="shared" si="1"/>
        <v>0</v>
      </c>
    </row>
    <row r="17" spans="1:14" s="22" customFormat="1" ht="15.75">
      <c r="A17" s="107">
        <v>13</v>
      </c>
      <c r="B17" s="190">
        <v>130</v>
      </c>
      <c r="C17" s="176" t="s">
        <v>5369</v>
      </c>
      <c r="D17" s="176"/>
      <c r="E17" s="189" t="s">
        <v>5339</v>
      </c>
      <c r="F17" s="189" t="s">
        <v>5370</v>
      </c>
      <c r="G17" s="169" t="str">
        <f t="shared" si="0"/>
        <v>фото</v>
      </c>
      <c r="H17" s="168"/>
      <c r="I17" s="177" t="s">
        <v>1365</v>
      </c>
      <c r="J17" s="175" t="s">
        <v>1672</v>
      </c>
      <c r="K17" s="181">
        <v>3</v>
      </c>
      <c r="L17" s="182">
        <v>153</v>
      </c>
      <c r="M17" s="112"/>
      <c r="N17" s="20">
        <f t="shared" si="1"/>
        <v>0</v>
      </c>
    </row>
    <row r="18" spans="1:14" s="22" customFormat="1" ht="15.75">
      <c r="A18" s="107">
        <v>14</v>
      </c>
      <c r="B18" s="191">
        <v>4097</v>
      </c>
      <c r="C18" s="176" t="s">
        <v>5371</v>
      </c>
      <c r="D18" s="176"/>
      <c r="E18" s="189" t="s">
        <v>5339</v>
      </c>
      <c r="F18" s="189" t="s">
        <v>5372</v>
      </c>
      <c r="G18" s="169" t="str">
        <f t="shared" si="0"/>
        <v>фото</v>
      </c>
      <c r="H18" s="168"/>
      <c r="I18" s="177" t="s">
        <v>5373</v>
      </c>
      <c r="J18" s="175" t="s">
        <v>1672</v>
      </c>
      <c r="K18" s="181">
        <v>3</v>
      </c>
      <c r="L18" s="182">
        <v>153</v>
      </c>
      <c r="M18" s="112"/>
      <c r="N18" s="20">
        <f t="shared" si="1"/>
        <v>0</v>
      </c>
    </row>
    <row r="19" spans="1:14" s="21" customFormat="1" ht="15.75">
      <c r="A19" s="107">
        <v>15</v>
      </c>
      <c r="B19" s="190">
        <v>3160</v>
      </c>
      <c r="C19" s="176" t="s">
        <v>5374</v>
      </c>
      <c r="D19" s="176"/>
      <c r="E19" s="189" t="s">
        <v>5339</v>
      </c>
      <c r="F19" s="189" t="s">
        <v>5375</v>
      </c>
      <c r="G19" s="169" t="str">
        <f t="shared" si="0"/>
        <v>фото</v>
      </c>
      <c r="H19" s="168"/>
      <c r="I19" s="177" t="s">
        <v>5376</v>
      </c>
      <c r="J19" s="175" t="s">
        <v>1672</v>
      </c>
      <c r="K19" s="181">
        <v>3</v>
      </c>
      <c r="L19" s="182">
        <v>153</v>
      </c>
      <c r="M19" s="112"/>
      <c r="N19" s="20">
        <f t="shared" si="1"/>
        <v>0</v>
      </c>
    </row>
    <row r="20" spans="1:14" s="21" customFormat="1" ht="15.75">
      <c r="A20" s="107">
        <v>78</v>
      </c>
      <c r="B20" s="191">
        <v>4096</v>
      </c>
      <c r="C20" s="176" t="s">
        <v>5377</v>
      </c>
      <c r="D20" s="176"/>
      <c r="E20" s="189" t="s">
        <v>5339</v>
      </c>
      <c r="F20" s="189" t="s">
        <v>5378</v>
      </c>
      <c r="G20" s="169" t="str">
        <f t="shared" si="0"/>
        <v>фото</v>
      </c>
      <c r="H20" s="168"/>
      <c r="I20" s="177" t="s">
        <v>5379</v>
      </c>
      <c r="J20" s="175" t="s">
        <v>1672</v>
      </c>
      <c r="K20" s="181">
        <v>3</v>
      </c>
      <c r="L20" s="182">
        <v>153</v>
      </c>
      <c r="M20" s="112"/>
      <c r="N20" s="20">
        <f t="shared" si="1"/>
        <v>0</v>
      </c>
    </row>
    <row r="21" spans="1:14" s="22" customFormat="1" ht="15.75">
      <c r="A21" s="107">
        <v>39</v>
      </c>
      <c r="B21" s="191">
        <v>4695</v>
      </c>
      <c r="C21" s="176" t="s">
        <v>5380</v>
      </c>
      <c r="D21" s="176"/>
      <c r="E21" s="189" t="s">
        <v>5339</v>
      </c>
      <c r="F21" s="189" t="s">
        <v>5381</v>
      </c>
      <c r="G21" s="169" t="str">
        <f t="shared" si="0"/>
        <v>фото</v>
      </c>
      <c r="H21" s="168"/>
      <c r="I21" s="177" t="s">
        <v>5382</v>
      </c>
      <c r="J21" s="175" t="s">
        <v>1672</v>
      </c>
      <c r="K21" s="181">
        <v>3</v>
      </c>
      <c r="L21" s="182">
        <v>153</v>
      </c>
      <c r="M21" s="112"/>
      <c r="N21" s="20">
        <f t="shared" si="1"/>
        <v>0</v>
      </c>
    </row>
    <row r="22" spans="1:14" s="22" customFormat="1" ht="22.5">
      <c r="A22" s="107">
        <v>40</v>
      </c>
      <c r="B22" s="191">
        <v>4099</v>
      </c>
      <c r="C22" s="176" t="s">
        <v>5383</v>
      </c>
      <c r="D22" s="176"/>
      <c r="E22" s="189" t="s">
        <v>5339</v>
      </c>
      <c r="F22" s="189" t="s">
        <v>5384</v>
      </c>
      <c r="G22" s="169" t="str">
        <f t="shared" si="0"/>
        <v>фото</v>
      </c>
      <c r="H22" s="168"/>
      <c r="I22" s="177" t="s">
        <v>5385</v>
      </c>
      <c r="J22" s="175" t="s">
        <v>1672</v>
      </c>
      <c r="K22" s="181">
        <v>3</v>
      </c>
      <c r="L22" s="182">
        <v>153</v>
      </c>
      <c r="M22" s="112"/>
      <c r="N22" s="20">
        <f t="shared" si="1"/>
        <v>0</v>
      </c>
    </row>
    <row r="23" spans="1:14" s="21" customFormat="1" ht="22.5">
      <c r="A23" s="107">
        <v>41</v>
      </c>
      <c r="B23" s="191">
        <v>4100</v>
      </c>
      <c r="C23" s="176" t="s">
        <v>5386</v>
      </c>
      <c r="D23" s="176"/>
      <c r="E23" s="189" t="s">
        <v>5339</v>
      </c>
      <c r="F23" s="189" t="s">
        <v>5387</v>
      </c>
      <c r="G23" s="169" t="str">
        <f t="shared" si="0"/>
        <v>фото</v>
      </c>
      <c r="H23" s="168"/>
      <c r="I23" s="177" t="s">
        <v>5388</v>
      </c>
      <c r="J23" s="175" t="s">
        <v>1672</v>
      </c>
      <c r="K23" s="181">
        <v>3</v>
      </c>
      <c r="L23" s="182">
        <v>153</v>
      </c>
      <c r="M23" s="112"/>
      <c r="N23" s="20">
        <f t="shared" si="1"/>
        <v>0</v>
      </c>
    </row>
    <row r="24" spans="1:14" s="21" customFormat="1" ht="22.5">
      <c r="A24" s="107">
        <v>42</v>
      </c>
      <c r="B24" s="191">
        <v>4102</v>
      </c>
      <c r="C24" s="176" t="s">
        <v>5389</v>
      </c>
      <c r="D24" s="176"/>
      <c r="E24" s="189" t="s">
        <v>5339</v>
      </c>
      <c r="F24" s="189" t="s">
        <v>5390</v>
      </c>
      <c r="G24" s="169" t="str">
        <f t="shared" si="0"/>
        <v>фото</v>
      </c>
      <c r="H24" s="168"/>
      <c r="I24" s="177" t="s">
        <v>5391</v>
      </c>
      <c r="J24" s="175" t="s">
        <v>1672</v>
      </c>
      <c r="K24" s="181">
        <v>3</v>
      </c>
      <c r="L24" s="182">
        <v>153</v>
      </c>
      <c r="M24" s="112"/>
      <c r="N24" s="20">
        <f t="shared" si="1"/>
        <v>0</v>
      </c>
    </row>
    <row r="25" spans="1:14" s="21" customFormat="1" ht="15.75">
      <c r="A25" s="107">
        <v>24</v>
      </c>
      <c r="B25" s="191">
        <v>4142</v>
      </c>
      <c r="C25" s="176" t="s">
        <v>5392</v>
      </c>
      <c r="D25" s="176"/>
      <c r="E25" s="189" t="s">
        <v>5339</v>
      </c>
      <c r="F25" s="189" t="s">
        <v>5393</v>
      </c>
      <c r="G25" s="169" t="str">
        <f t="shared" si="0"/>
        <v>фото</v>
      </c>
      <c r="H25" s="168"/>
      <c r="I25" s="177" t="s">
        <v>3222</v>
      </c>
      <c r="J25" s="175" t="s">
        <v>1672</v>
      </c>
      <c r="K25" s="181">
        <v>3</v>
      </c>
      <c r="L25" s="182">
        <v>153</v>
      </c>
      <c r="M25" s="112"/>
      <c r="N25" s="20">
        <f t="shared" si="1"/>
        <v>0</v>
      </c>
    </row>
    <row r="26" spans="1:14" s="22" customFormat="1" ht="15.75">
      <c r="A26" s="107">
        <v>23</v>
      </c>
      <c r="B26" s="191">
        <v>4147</v>
      </c>
      <c r="C26" s="176" t="s">
        <v>5394</v>
      </c>
      <c r="D26" s="176"/>
      <c r="E26" s="189" t="s">
        <v>5339</v>
      </c>
      <c r="F26" s="189" t="s">
        <v>5395</v>
      </c>
      <c r="G26" s="169" t="str">
        <f t="shared" si="0"/>
        <v>фото</v>
      </c>
      <c r="H26" s="168"/>
      <c r="I26" s="177" t="s">
        <v>990</v>
      </c>
      <c r="J26" s="175" t="s">
        <v>1672</v>
      </c>
      <c r="K26" s="181">
        <v>3</v>
      </c>
      <c r="L26" s="182">
        <v>153</v>
      </c>
      <c r="M26" s="112"/>
      <c r="N26" s="20">
        <f t="shared" si="1"/>
        <v>0</v>
      </c>
    </row>
    <row r="27" spans="1:14" s="21" customFormat="1" ht="15.75">
      <c r="A27" s="107">
        <v>43</v>
      </c>
      <c r="B27" s="191">
        <v>4148</v>
      </c>
      <c r="C27" s="176" t="s">
        <v>5396</v>
      </c>
      <c r="D27" s="176"/>
      <c r="E27" s="189" t="s">
        <v>5339</v>
      </c>
      <c r="F27" s="189" t="s">
        <v>5397</v>
      </c>
      <c r="G27" s="169" t="str">
        <f t="shared" si="0"/>
        <v>фото</v>
      </c>
      <c r="H27" s="168"/>
      <c r="I27" s="177" t="s">
        <v>5398</v>
      </c>
      <c r="J27" s="175" t="s">
        <v>1672</v>
      </c>
      <c r="K27" s="181">
        <v>3</v>
      </c>
      <c r="L27" s="182">
        <v>153</v>
      </c>
      <c r="M27" s="112"/>
      <c r="N27" s="20">
        <f t="shared" si="1"/>
        <v>0</v>
      </c>
    </row>
    <row r="28" spans="1:14" s="22" customFormat="1" ht="15.75">
      <c r="A28" s="107">
        <v>21</v>
      </c>
      <c r="B28" s="191">
        <v>4143</v>
      </c>
      <c r="C28" s="176" t="s">
        <v>5399</v>
      </c>
      <c r="D28" s="176"/>
      <c r="E28" s="189" t="s">
        <v>5339</v>
      </c>
      <c r="F28" s="189" t="s">
        <v>5400</v>
      </c>
      <c r="G28" s="169" t="str">
        <f t="shared" si="0"/>
        <v>фото</v>
      </c>
      <c r="H28" s="168"/>
      <c r="I28" s="177" t="s">
        <v>924</v>
      </c>
      <c r="J28" s="175" t="s">
        <v>1672</v>
      </c>
      <c r="K28" s="181">
        <v>3</v>
      </c>
      <c r="L28" s="182">
        <v>153</v>
      </c>
      <c r="M28" s="112"/>
      <c r="N28" s="20">
        <f t="shared" si="1"/>
        <v>0</v>
      </c>
    </row>
    <row r="29" spans="1:14" s="22" customFormat="1" ht="22.5">
      <c r="A29" s="107">
        <v>26</v>
      </c>
      <c r="B29" s="191">
        <v>4116</v>
      </c>
      <c r="C29" s="176" t="s">
        <v>5401</v>
      </c>
      <c r="D29" s="176"/>
      <c r="E29" s="189" t="s">
        <v>5339</v>
      </c>
      <c r="F29" s="189" t="s">
        <v>5402</v>
      </c>
      <c r="G29" s="169" t="str">
        <f t="shared" si="0"/>
        <v>фото</v>
      </c>
      <c r="H29" s="168"/>
      <c r="I29" s="177" t="s">
        <v>5403</v>
      </c>
      <c r="J29" s="175" t="s">
        <v>1672</v>
      </c>
      <c r="K29" s="181">
        <v>3</v>
      </c>
      <c r="L29" s="182">
        <v>153</v>
      </c>
      <c r="M29" s="112"/>
      <c r="N29" s="20">
        <f t="shared" si="1"/>
        <v>0</v>
      </c>
    </row>
    <row r="30" spans="1:14" s="22" customFormat="1" ht="22.5">
      <c r="A30" s="107">
        <v>47</v>
      </c>
      <c r="B30" s="190">
        <v>326</v>
      </c>
      <c r="C30" s="176" t="s">
        <v>5404</v>
      </c>
      <c r="D30" s="176"/>
      <c r="E30" s="189" t="s">
        <v>5339</v>
      </c>
      <c r="F30" s="189" t="s">
        <v>5405</v>
      </c>
      <c r="G30" s="169" t="str">
        <f t="shared" si="0"/>
        <v>фото</v>
      </c>
      <c r="H30" s="168"/>
      <c r="I30" s="177" t="s">
        <v>5406</v>
      </c>
      <c r="J30" s="175" t="s">
        <v>1672</v>
      </c>
      <c r="K30" s="181">
        <v>3</v>
      </c>
      <c r="L30" s="182">
        <v>153</v>
      </c>
      <c r="M30" s="112"/>
      <c r="N30" s="20">
        <f t="shared" si="1"/>
        <v>0</v>
      </c>
    </row>
    <row r="31" spans="1:14" s="19" customFormat="1" ht="22.5">
      <c r="A31" s="107">
        <v>38</v>
      </c>
      <c r="B31" s="191">
        <v>4707</v>
      </c>
      <c r="C31" s="176" t="s">
        <v>5407</v>
      </c>
      <c r="D31" s="176"/>
      <c r="E31" s="189" t="s">
        <v>5339</v>
      </c>
      <c r="F31" s="189" t="s">
        <v>5408</v>
      </c>
      <c r="G31" s="169" t="str">
        <f t="shared" si="0"/>
        <v>фото</v>
      </c>
      <c r="H31" s="168"/>
      <c r="I31" s="177" t="s">
        <v>5409</v>
      </c>
      <c r="J31" s="175" t="s">
        <v>1672</v>
      </c>
      <c r="K31" s="181">
        <v>3</v>
      </c>
      <c r="L31" s="182">
        <v>153</v>
      </c>
      <c r="M31" s="112"/>
      <c r="N31" s="20">
        <f t="shared" si="1"/>
        <v>0</v>
      </c>
    </row>
    <row r="32" spans="1:14" s="23" customFormat="1" ht="15.75">
      <c r="A32" s="107">
        <v>22</v>
      </c>
      <c r="B32" s="191">
        <v>4109</v>
      </c>
      <c r="C32" s="176" t="s">
        <v>5410</v>
      </c>
      <c r="D32" s="176"/>
      <c r="E32" s="189" t="s">
        <v>5339</v>
      </c>
      <c r="F32" s="189" t="s">
        <v>5411</v>
      </c>
      <c r="G32" s="169" t="str">
        <f t="shared" si="0"/>
        <v>фото</v>
      </c>
      <c r="H32" s="168"/>
      <c r="I32" s="177" t="s">
        <v>5412</v>
      </c>
      <c r="J32" s="175" t="s">
        <v>1672</v>
      </c>
      <c r="K32" s="181">
        <v>3</v>
      </c>
      <c r="L32" s="182">
        <v>153</v>
      </c>
      <c r="M32" s="112"/>
      <c r="N32" s="20">
        <f t="shared" si="1"/>
        <v>0</v>
      </c>
    </row>
    <row r="33" spans="1:14" s="23" customFormat="1" ht="33.75">
      <c r="A33" s="107">
        <v>25</v>
      </c>
      <c r="B33" s="188">
        <v>6915</v>
      </c>
      <c r="C33" s="176" t="s">
        <v>5413</v>
      </c>
      <c r="D33" s="176"/>
      <c r="E33" s="189" t="s">
        <v>5339</v>
      </c>
      <c r="F33" s="189" t="s">
        <v>5414</v>
      </c>
      <c r="G33" s="169" t="str">
        <f t="shared" si="0"/>
        <v>фото</v>
      </c>
      <c r="H33" s="168"/>
      <c r="I33" s="179" t="s">
        <v>5415</v>
      </c>
      <c r="J33" s="175" t="s">
        <v>1672</v>
      </c>
      <c r="K33" s="181">
        <v>3</v>
      </c>
      <c r="L33" s="182">
        <v>153</v>
      </c>
      <c r="M33" s="112"/>
      <c r="N33" s="20">
        <f t="shared" si="1"/>
        <v>0</v>
      </c>
    </row>
    <row r="34" spans="1:14" s="24" customFormat="1" ht="15.75">
      <c r="A34" s="107">
        <v>83</v>
      </c>
      <c r="B34" s="190">
        <v>3165</v>
      </c>
      <c r="C34" s="176" t="s">
        <v>5416</v>
      </c>
      <c r="D34" s="176"/>
      <c r="E34" s="189" t="s">
        <v>5339</v>
      </c>
      <c r="F34" s="189" t="s">
        <v>5417</v>
      </c>
      <c r="G34" s="169" t="str">
        <f t="shared" si="0"/>
        <v>фото</v>
      </c>
      <c r="H34" s="168"/>
      <c r="I34" s="177" t="s">
        <v>5418</v>
      </c>
      <c r="J34" s="175" t="s">
        <v>1672</v>
      </c>
      <c r="K34" s="181">
        <v>3</v>
      </c>
      <c r="L34" s="182">
        <v>153</v>
      </c>
      <c r="M34" s="112"/>
      <c r="N34" s="20">
        <f t="shared" si="1"/>
        <v>0</v>
      </c>
    </row>
    <row r="35" spans="1:14" s="24" customFormat="1" ht="22.5">
      <c r="A35" s="107">
        <v>80</v>
      </c>
      <c r="B35" s="191">
        <v>4120</v>
      </c>
      <c r="C35" s="176" t="s">
        <v>5419</v>
      </c>
      <c r="D35" s="176"/>
      <c r="E35" s="189" t="s">
        <v>5339</v>
      </c>
      <c r="F35" s="189" t="s">
        <v>5420</v>
      </c>
      <c r="G35" s="169" t="str">
        <f t="shared" si="0"/>
        <v>фото</v>
      </c>
      <c r="H35" s="168"/>
      <c r="I35" s="177" t="s">
        <v>5421</v>
      </c>
      <c r="J35" s="175" t="s">
        <v>1672</v>
      </c>
      <c r="K35" s="181">
        <v>3</v>
      </c>
      <c r="L35" s="182">
        <v>153</v>
      </c>
      <c r="M35" s="112"/>
      <c r="N35" s="20">
        <f t="shared" si="1"/>
        <v>0</v>
      </c>
    </row>
    <row r="36" spans="1:14" s="24" customFormat="1" ht="22.5">
      <c r="A36" s="107">
        <v>81</v>
      </c>
      <c r="B36" s="191">
        <v>4704</v>
      </c>
      <c r="C36" s="176" t="s">
        <v>5422</v>
      </c>
      <c r="D36" s="176"/>
      <c r="E36" s="189" t="s">
        <v>5339</v>
      </c>
      <c r="F36" s="189" t="s">
        <v>5423</v>
      </c>
      <c r="G36" s="169" t="str">
        <f t="shared" si="0"/>
        <v>фото</v>
      </c>
      <c r="H36" s="168"/>
      <c r="I36" s="177" t="s">
        <v>5424</v>
      </c>
      <c r="J36" s="175" t="s">
        <v>1672</v>
      </c>
      <c r="K36" s="181">
        <v>3</v>
      </c>
      <c r="L36" s="182">
        <v>153</v>
      </c>
      <c r="M36" s="112"/>
      <c r="N36" s="20">
        <f t="shared" si="1"/>
        <v>0</v>
      </c>
    </row>
    <row r="37" spans="1:14" s="24" customFormat="1" ht="22.5">
      <c r="A37" s="107">
        <v>82</v>
      </c>
      <c r="B37" s="191">
        <v>4106</v>
      </c>
      <c r="C37" s="176" t="s">
        <v>5425</v>
      </c>
      <c r="D37" s="176"/>
      <c r="E37" s="189" t="s">
        <v>5339</v>
      </c>
      <c r="F37" s="189" t="s">
        <v>5426</v>
      </c>
      <c r="G37" s="169" t="str">
        <f t="shared" si="0"/>
        <v>фото</v>
      </c>
      <c r="H37" s="168"/>
      <c r="I37" s="177" t="s">
        <v>5427</v>
      </c>
      <c r="J37" s="175" t="s">
        <v>1672</v>
      </c>
      <c r="K37" s="181">
        <v>3</v>
      </c>
      <c r="L37" s="182">
        <v>153</v>
      </c>
      <c r="M37" s="112"/>
      <c r="N37" s="20">
        <f t="shared" si="1"/>
        <v>0</v>
      </c>
    </row>
    <row r="38" spans="1:14" s="23" customFormat="1" ht="15.75">
      <c r="A38" s="107">
        <v>48</v>
      </c>
      <c r="B38" s="190">
        <v>3175</v>
      </c>
      <c r="C38" s="176" t="s">
        <v>5428</v>
      </c>
      <c r="D38" s="176"/>
      <c r="E38" s="189" t="s">
        <v>5339</v>
      </c>
      <c r="F38" s="189" t="s">
        <v>5429</v>
      </c>
      <c r="G38" s="169" t="str">
        <f t="shared" si="0"/>
        <v>фото</v>
      </c>
      <c r="H38" s="168"/>
      <c r="I38" s="177" t="s">
        <v>5430</v>
      </c>
      <c r="J38" s="175" t="s">
        <v>1672</v>
      </c>
      <c r="K38" s="181">
        <v>3</v>
      </c>
      <c r="L38" s="182">
        <v>153</v>
      </c>
      <c r="M38" s="112"/>
      <c r="N38" s="20">
        <f t="shared" si="1"/>
        <v>0</v>
      </c>
    </row>
    <row r="39" spans="1:14" s="23" customFormat="1" ht="15.75">
      <c r="A39" s="107">
        <v>17</v>
      </c>
      <c r="B39" s="190">
        <v>3170</v>
      </c>
      <c r="C39" s="176" t="s">
        <v>5431</v>
      </c>
      <c r="D39" s="176"/>
      <c r="E39" s="189" t="s">
        <v>5339</v>
      </c>
      <c r="F39" s="189" t="s">
        <v>5432</v>
      </c>
      <c r="G39" s="169" t="str">
        <f t="shared" si="0"/>
        <v>фото</v>
      </c>
      <c r="H39" s="168"/>
      <c r="I39" s="177" t="s">
        <v>5433</v>
      </c>
      <c r="J39" s="175" t="s">
        <v>1672</v>
      </c>
      <c r="K39" s="181">
        <v>3</v>
      </c>
      <c r="L39" s="182">
        <v>153</v>
      </c>
      <c r="M39" s="112"/>
      <c r="N39" s="20">
        <f t="shared" si="1"/>
        <v>0</v>
      </c>
    </row>
    <row r="40" spans="1:14" s="23" customFormat="1" ht="45">
      <c r="A40" s="107">
        <v>19</v>
      </c>
      <c r="B40" s="188">
        <v>6916</v>
      </c>
      <c r="C40" s="176" t="s">
        <v>5434</v>
      </c>
      <c r="D40" s="176"/>
      <c r="E40" s="189" t="s">
        <v>5339</v>
      </c>
      <c r="F40" s="189" t="s">
        <v>5435</v>
      </c>
      <c r="G40" s="169" t="str">
        <f t="shared" si="0"/>
        <v>фото</v>
      </c>
      <c r="H40" s="168"/>
      <c r="I40" s="179" t="s">
        <v>5436</v>
      </c>
      <c r="J40" s="175" t="s">
        <v>1672</v>
      </c>
      <c r="K40" s="181">
        <v>3</v>
      </c>
      <c r="L40" s="182">
        <v>153</v>
      </c>
      <c r="M40" s="112"/>
      <c r="N40" s="20">
        <f t="shared" si="1"/>
        <v>0</v>
      </c>
    </row>
    <row r="41" spans="1:14" s="24" customFormat="1" ht="15.75">
      <c r="A41" s="107">
        <v>20</v>
      </c>
      <c r="B41" s="191">
        <v>4124</v>
      </c>
      <c r="C41" s="176" t="s">
        <v>5437</v>
      </c>
      <c r="D41" s="176"/>
      <c r="E41" s="189" t="s">
        <v>5339</v>
      </c>
      <c r="F41" s="189" t="s">
        <v>5438</v>
      </c>
      <c r="G41" s="169" t="str">
        <f t="shared" si="0"/>
        <v>фото</v>
      </c>
      <c r="H41" s="168"/>
      <c r="I41" s="177" t="s">
        <v>5439</v>
      </c>
      <c r="J41" s="175" t="s">
        <v>1672</v>
      </c>
      <c r="K41" s="181">
        <v>3</v>
      </c>
      <c r="L41" s="182">
        <v>153</v>
      </c>
      <c r="M41" s="112"/>
      <c r="N41" s="20">
        <f t="shared" si="1"/>
        <v>0</v>
      </c>
    </row>
    <row r="42" spans="1:14" s="23" customFormat="1" ht="15.75">
      <c r="A42" s="107">
        <v>68</v>
      </c>
      <c r="B42" s="191">
        <v>4729</v>
      </c>
      <c r="C42" s="176" t="s">
        <v>5440</v>
      </c>
      <c r="D42" s="176"/>
      <c r="E42" s="189" t="s">
        <v>5339</v>
      </c>
      <c r="F42" s="189" t="s">
        <v>5441</v>
      </c>
      <c r="G42" s="169" t="str">
        <f t="shared" si="0"/>
        <v>фото</v>
      </c>
      <c r="H42" s="168"/>
      <c r="I42" s="177" t="s">
        <v>2505</v>
      </c>
      <c r="J42" s="175" t="s">
        <v>1672</v>
      </c>
      <c r="K42" s="181">
        <v>3</v>
      </c>
      <c r="L42" s="182">
        <v>153</v>
      </c>
      <c r="M42" s="112"/>
      <c r="N42" s="20">
        <f t="shared" si="1"/>
        <v>0</v>
      </c>
    </row>
    <row r="43" spans="1:14" s="24" customFormat="1" ht="15.75">
      <c r="A43" s="107">
        <v>18</v>
      </c>
      <c r="B43" s="191">
        <v>4730</v>
      </c>
      <c r="C43" s="176" t="s">
        <v>5442</v>
      </c>
      <c r="D43" s="176"/>
      <c r="E43" s="189" t="s">
        <v>5339</v>
      </c>
      <c r="F43" s="189" t="s">
        <v>5443</v>
      </c>
      <c r="G43" s="169" t="str">
        <f t="shared" si="0"/>
        <v>фото</v>
      </c>
      <c r="H43" s="168"/>
      <c r="I43" s="177" t="s">
        <v>5444</v>
      </c>
      <c r="J43" s="175" t="s">
        <v>1672</v>
      </c>
      <c r="K43" s="181">
        <v>3</v>
      </c>
      <c r="L43" s="182">
        <v>153</v>
      </c>
      <c r="M43" s="112"/>
      <c r="N43" s="20">
        <f t="shared" si="1"/>
        <v>0</v>
      </c>
    </row>
    <row r="44" spans="1:14" s="24" customFormat="1" ht="15.75">
      <c r="A44" s="107">
        <v>49</v>
      </c>
      <c r="B44" s="191">
        <v>4727</v>
      </c>
      <c r="C44" s="176" t="s">
        <v>5445</v>
      </c>
      <c r="D44" s="176"/>
      <c r="E44" s="189" t="s">
        <v>5339</v>
      </c>
      <c r="F44" s="189" t="s">
        <v>5446</v>
      </c>
      <c r="G44" s="169" t="str">
        <f t="shared" si="0"/>
        <v>фото</v>
      </c>
      <c r="H44" s="168"/>
      <c r="I44" s="177" t="s">
        <v>5447</v>
      </c>
      <c r="J44" s="175" t="s">
        <v>1672</v>
      </c>
      <c r="K44" s="181">
        <v>3</v>
      </c>
      <c r="L44" s="182">
        <v>153</v>
      </c>
      <c r="M44" s="112"/>
      <c r="N44" s="20">
        <f t="shared" si="1"/>
        <v>0</v>
      </c>
    </row>
    <row r="45" spans="1:14" s="23" customFormat="1" ht="15.75">
      <c r="A45" s="107">
        <v>50</v>
      </c>
      <c r="B45" s="191">
        <v>4126</v>
      </c>
      <c r="C45" s="176" t="s">
        <v>5448</v>
      </c>
      <c r="D45" s="176"/>
      <c r="E45" s="189" t="s">
        <v>5339</v>
      </c>
      <c r="F45" s="189" t="s">
        <v>5449</v>
      </c>
      <c r="G45" s="169" t="str">
        <f t="shared" si="0"/>
        <v>фото</v>
      </c>
      <c r="H45" s="168"/>
      <c r="I45" s="177" t="s">
        <v>5450</v>
      </c>
      <c r="J45" s="175" t="s">
        <v>1672</v>
      </c>
      <c r="K45" s="181">
        <v>3</v>
      </c>
      <c r="L45" s="182">
        <v>153</v>
      </c>
      <c r="M45" s="112"/>
      <c r="N45" s="20">
        <f t="shared" si="1"/>
        <v>0</v>
      </c>
    </row>
    <row r="46" spans="1:14" s="19" customFormat="1" ht="15.75">
      <c r="A46" s="107">
        <v>51</v>
      </c>
      <c r="B46" s="190">
        <v>3172</v>
      </c>
      <c r="C46" s="176" t="s">
        <v>5451</v>
      </c>
      <c r="D46" s="176"/>
      <c r="E46" s="189" t="s">
        <v>5339</v>
      </c>
      <c r="F46" s="189" t="s">
        <v>5452</v>
      </c>
      <c r="G46" s="169" t="str">
        <f t="shared" si="0"/>
        <v>фото</v>
      </c>
      <c r="H46" s="168"/>
      <c r="I46" s="177" t="s">
        <v>5453</v>
      </c>
      <c r="J46" s="175" t="s">
        <v>1672</v>
      </c>
      <c r="K46" s="181">
        <v>3</v>
      </c>
      <c r="L46" s="182">
        <v>153</v>
      </c>
      <c r="M46" s="112"/>
      <c r="N46" s="20">
        <f t="shared" si="1"/>
        <v>0</v>
      </c>
    </row>
    <row r="47" spans="1:14" s="23" customFormat="1" ht="15.75">
      <c r="A47" s="107">
        <v>52</v>
      </c>
      <c r="B47" s="191">
        <v>4127</v>
      </c>
      <c r="C47" s="176" t="s">
        <v>5454</v>
      </c>
      <c r="D47" s="176"/>
      <c r="E47" s="189" t="s">
        <v>5339</v>
      </c>
      <c r="F47" s="189" t="s">
        <v>5455</v>
      </c>
      <c r="G47" s="169" t="str">
        <f t="shared" si="0"/>
        <v>фото</v>
      </c>
      <c r="H47" s="168"/>
      <c r="I47" s="177" t="s">
        <v>5456</v>
      </c>
      <c r="J47" s="175" t="s">
        <v>1672</v>
      </c>
      <c r="K47" s="181">
        <v>3</v>
      </c>
      <c r="L47" s="182">
        <v>153</v>
      </c>
      <c r="M47" s="112"/>
      <c r="N47" s="20">
        <f t="shared" si="1"/>
        <v>0</v>
      </c>
    </row>
    <row r="48" spans="1:14" s="24" customFormat="1" ht="22.5">
      <c r="A48" s="107">
        <v>53</v>
      </c>
      <c r="B48" s="191">
        <v>4128</v>
      </c>
      <c r="C48" s="176" t="s">
        <v>5457</v>
      </c>
      <c r="D48" s="176"/>
      <c r="E48" s="189" t="s">
        <v>5339</v>
      </c>
      <c r="F48" s="189" t="s">
        <v>5458</v>
      </c>
      <c r="G48" s="169" t="str">
        <f t="shared" si="0"/>
        <v>фото</v>
      </c>
      <c r="H48" s="168"/>
      <c r="I48" s="177" t="s">
        <v>5459</v>
      </c>
      <c r="J48" s="175" t="s">
        <v>1672</v>
      </c>
      <c r="K48" s="181">
        <v>3</v>
      </c>
      <c r="L48" s="182">
        <v>153</v>
      </c>
      <c r="M48" s="112"/>
      <c r="N48" s="20">
        <f t="shared" si="1"/>
        <v>0</v>
      </c>
    </row>
    <row r="49" spans="1:14" s="23" customFormat="1" ht="22.5">
      <c r="A49" s="107">
        <v>54</v>
      </c>
      <c r="B49" s="191">
        <v>4092</v>
      </c>
      <c r="C49" s="176" t="s">
        <v>5460</v>
      </c>
      <c r="D49" s="176"/>
      <c r="E49" s="189" t="s">
        <v>5339</v>
      </c>
      <c r="F49" s="189" t="s">
        <v>5461</v>
      </c>
      <c r="G49" s="169" t="str">
        <f t="shared" si="0"/>
        <v>фото</v>
      </c>
      <c r="H49" s="168"/>
      <c r="I49" s="177" t="s">
        <v>5462</v>
      </c>
      <c r="J49" s="175" t="s">
        <v>1672</v>
      </c>
      <c r="K49" s="181">
        <v>3</v>
      </c>
      <c r="L49" s="182">
        <v>153</v>
      </c>
      <c r="M49" s="112"/>
      <c r="N49" s="20">
        <f t="shared" si="1"/>
        <v>0</v>
      </c>
    </row>
    <row r="50" spans="1:14" s="24" customFormat="1" ht="22.5">
      <c r="A50" s="107">
        <v>55</v>
      </c>
      <c r="B50" s="191">
        <v>4690</v>
      </c>
      <c r="C50" s="176" t="s">
        <v>5463</v>
      </c>
      <c r="D50" s="176"/>
      <c r="E50" s="189" t="s">
        <v>5339</v>
      </c>
      <c r="F50" s="189" t="s">
        <v>5464</v>
      </c>
      <c r="G50" s="169" t="str">
        <f t="shared" si="0"/>
        <v>фото</v>
      </c>
      <c r="H50" s="168"/>
      <c r="I50" s="177" t="s">
        <v>5465</v>
      </c>
      <c r="J50" s="175" t="s">
        <v>1672</v>
      </c>
      <c r="K50" s="181">
        <v>3</v>
      </c>
      <c r="L50" s="182">
        <v>153</v>
      </c>
      <c r="M50" s="112"/>
      <c r="N50" s="20">
        <f t="shared" si="1"/>
        <v>0</v>
      </c>
    </row>
    <row r="51" spans="1:14" s="23" customFormat="1" ht="22.5">
      <c r="A51" s="107">
        <v>58</v>
      </c>
      <c r="B51" s="191">
        <v>4129</v>
      </c>
      <c r="C51" s="176" t="s">
        <v>5466</v>
      </c>
      <c r="D51" s="176"/>
      <c r="E51" s="189" t="s">
        <v>5339</v>
      </c>
      <c r="F51" s="189" t="s">
        <v>5467</v>
      </c>
      <c r="G51" s="169" t="str">
        <f t="shared" si="0"/>
        <v>фото</v>
      </c>
      <c r="H51" s="168"/>
      <c r="I51" s="177" t="s">
        <v>5468</v>
      </c>
      <c r="J51" s="175" t="s">
        <v>1672</v>
      </c>
      <c r="K51" s="181">
        <v>3</v>
      </c>
      <c r="L51" s="182">
        <v>153</v>
      </c>
      <c r="M51" s="112"/>
      <c r="N51" s="20">
        <f t="shared" si="1"/>
        <v>0</v>
      </c>
    </row>
    <row r="52" spans="1:14" s="23" customFormat="1" ht="15.75">
      <c r="A52" s="107">
        <v>56</v>
      </c>
      <c r="B52" s="190">
        <v>132</v>
      </c>
      <c r="C52" s="176" t="s">
        <v>5469</v>
      </c>
      <c r="D52" s="176"/>
      <c r="E52" s="189" t="s">
        <v>5339</v>
      </c>
      <c r="F52" s="189" t="s">
        <v>5470</v>
      </c>
      <c r="G52" s="169" t="str">
        <f t="shared" si="0"/>
        <v>фото</v>
      </c>
      <c r="H52" s="168"/>
      <c r="I52" s="177" t="s">
        <v>5471</v>
      </c>
      <c r="J52" s="175" t="s">
        <v>1672</v>
      </c>
      <c r="K52" s="181">
        <v>3</v>
      </c>
      <c r="L52" s="182">
        <v>153</v>
      </c>
      <c r="M52" s="112"/>
      <c r="N52" s="20">
        <f t="shared" si="1"/>
        <v>0</v>
      </c>
    </row>
    <row r="53" spans="1:14" s="23" customFormat="1" ht="15.75">
      <c r="A53" s="107">
        <v>57</v>
      </c>
      <c r="B53" s="190">
        <v>3174</v>
      </c>
      <c r="C53" s="176" t="s">
        <v>5472</v>
      </c>
      <c r="D53" s="176"/>
      <c r="E53" s="189" t="s">
        <v>5339</v>
      </c>
      <c r="F53" s="189" t="s">
        <v>5473</v>
      </c>
      <c r="G53" s="169" t="str">
        <f t="shared" si="0"/>
        <v>фото</v>
      </c>
      <c r="H53" s="168"/>
      <c r="I53" s="177" t="s">
        <v>5474</v>
      </c>
      <c r="J53" s="175" t="s">
        <v>1672</v>
      </c>
      <c r="K53" s="181">
        <v>3</v>
      </c>
      <c r="L53" s="182">
        <v>153</v>
      </c>
      <c r="M53" s="112"/>
      <c r="N53" s="20">
        <f t="shared" si="1"/>
        <v>0</v>
      </c>
    </row>
    <row r="54" spans="1:14" s="24" customFormat="1" ht="22.5">
      <c r="A54" s="107">
        <v>59</v>
      </c>
      <c r="B54" s="190">
        <v>609</v>
      </c>
      <c r="C54" s="176" t="s">
        <v>5475</v>
      </c>
      <c r="D54" s="176"/>
      <c r="E54" s="189" t="s">
        <v>5339</v>
      </c>
      <c r="F54" s="189" t="s">
        <v>5476</v>
      </c>
      <c r="G54" s="169" t="str">
        <f t="shared" si="0"/>
        <v>фото</v>
      </c>
      <c r="H54" s="168"/>
      <c r="I54" s="177" t="s">
        <v>5477</v>
      </c>
      <c r="J54" s="175" t="s">
        <v>1672</v>
      </c>
      <c r="K54" s="181">
        <v>3</v>
      </c>
      <c r="L54" s="182">
        <v>153</v>
      </c>
      <c r="M54" s="112"/>
      <c r="N54" s="20">
        <f t="shared" si="1"/>
        <v>0</v>
      </c>
    </row>
    <row r="55" spans="1:14" s="23" customFormat="1" ht="22.5">
      <c r="A55" s="107">
        <v>60</v>
      </c>
      <c r="B55" s="191">
        <v>4740</v>
      </c>
      <c r="C55" s="176" t="s">
        <v>5478</v>
      </c>
      <c r="D55" s="176"/>
      <c r="E55" s="189" t="s">
        <v>5339</v>
      </c>
      <c r="F55" s="189" t="s">
        <v>5479</v>
      </c>
      <c r="G55" s="169" t="str">
        <f t="shared" si="0"/>
        <v>фото</v>
      </c>
      <c r="H55" s="168"/>
      <c r="I55" s="177" t="s">
        <v>5480</v>
      </c>
      <c r="J55" s="175" t="s">
        <v>1672</v>
      </c>
      <c r="K55" s="181">
        <v>3</v>
      </c>
      <c r="L55" s="182">
        <v>153</v>
      </c>
      <c r="M55" s="112"/>
      <c r="N55" s="20">
        <f t="shared" si="1"/>
        <v>0</v>
      </c>
    </row>
    <row r="56" spans="1:14" s="23" customFormat="1" ht="15.75">
      <c r="A56" s="107">
        <v>61</v>
      </c>
      <c r="B56" s="190">
        <v>3176</v>
      </c>
      <c r="C56" s="176" t="s">
        <v>5481</v>
      </c>
      <c r="D56" s="176"/>
      <c r="E56" s="189" t="s">
        <v>5339</v>
      </c>
      <c r="F56" s="189" t="s">
        <v>5482</v>
      </c>
      <c r="G56" s="169" t="str">
        <f t="shared" si="0"/>
        <v>фото</v>
      </c>
      <c r="H56" s="168"/>
      <c r="I56" s="177" t="s">
        <v>5483</v>
      </c>
      <c r="J56" s="175" t="s">
        <v>1672</v>
      </c>
      <c r="K56" s="181">
        <v>3</v>
      </c>
      <c r="L56" s="182">
        <v>153</v>
      </c>
      <c r="M56" s="112"/>
      <c r="N56" s="20">
        <f t="shared" si="1"/>
        <v>0</v>
      </c>
    </row>
    <row r="57" spans="1:14" s="23" customFormat="1" ht="15.75">
      <c r="A57" s="107">
        <v>65</v>
      </c>
      <c r="B57" s="191">
        <v>4748</v>
      </c>
      <c r="C57" s="176" t="s">
        <v>5484</v>
      </c>
      <c r="D57" s="176"/>
      <c r="E57" s="189" t="s">
        <v>5339</v>
      </c>
      <c r="F57" s="189" t="s">
        <v>5485</v>
      </c>
      <c r="G57" s="169" t="str">
        <f t="shared" si="0"/>
        <v>фото</v>
      </c>
      <c r="H57" s="168"/>
      <c r="I57" s="177" t="s">
        <v>5486</v>
      </c>
      <c r="J57" s="175" t="s">
        <v>1672</v>
      </c>
      <c r="K57" s="181">
        <v>3</v>
      </c>
      <c r="L57" s="182">
        <v>153</v>
      </c>
      <c r="M57" s="112"/>
      <c r="N57" s="20">
        <f t="shared" si="1"/>
        <v>0</v>
      </c>
    </row>
    <row r="58" spans="1:14" s="23" customFormat="1" ht="15.75">
      <c r="A58" s="107">
        <v>64</v>
      </c>
      <c r="B58" s="191">
        <v>4749</v>
      </c>
      <c r="C58" s="176" t="s">
        <v>5487</v>
      </c>
      <c r="D58" s="176"/>
      <c r="E58" s="189" t="s">
        <v>5339</v>
      </c>
      <c r="F58" s="189" t="s">
        <v>5488</v>
      </c>
      <c r="G58" s="169" t="str">
        <f t="shared" si="0"/>
        <v>фото</v>
      </c>
      <c r="H58" s="168"/>
      <c r="I58" s="177" t="s">
        <v>5489</v>
      </c>
      <c r="J58" s="175" t="s">
        <v>1672</v>
      </c>
      <c r="K58" s="181">
        <v>3</v>
      </c>
      <c r="L58" s="182">
        <v>153</v>
      </c>
      <c r="M58" s="112"/>
      <c r="N58" s="20">
        <f t="shared" si="1"/>
        <v>0</v>
      </c>
    </row>
    <row r="59" spans="1:14" s="23" customFormat="1" ht="22.5">
      <c r="A59" s="107">
        <v>63</v>
      </c>
      <c r="B59" s="191">
        <v>4136</v>
      </c>
      <c r="C59" s="176" t="s">
        <v>5490</v>
      </c>
      <c r="D59" s="176"/>
      <c r="E59" s="189" t="s">
        <v>5339</v>
      </c>
      <c r="F59" s="189" t="s">
        <v>5491</v>
      </c>
      <c r="G59" s="169" t="str">
        <f t="shared" si="0"/>
        <v>фото</v>
      </c>
      <c r="H59" s="168"/>
      <c r="I59" s="180" t="s">
        <v>5492</v>
      </c>
      <c r="J59" s="175" t="s">
        <v>1672</v>
      </c>
      <c r="K59" s="181">
        <v>3</v>
      </c>
      <c r="L59" s="182">
        <v>153</v>
      </c>
      <c r="M59" s="112"/>
      <c r="N59" s="20">
        <f t="shared" si="1"/>
        <v>0</v>
      </c>
    </row>
    <row r="60" spans="1:14" s="23" customFormat="1" ht="15.75">
      <c r="A60" s="107">
        <v>62</v>
      </c>
      <c r="B60" s="190">
        <v>2384</v>
      </c>
      <c r="C60" s="176" t="s">
        <v>5493</v>
      </c>
      <c r="D60" s="176"/>
      <c r="E60" s="189" t="s">
        <v>5339</v>
      </c>
      <c r="F60" s="189" t="s">
        <v>5494</v>
      </c>
      <c r="G60" s="169" t="str">
        <f t="shared" si="0"/>
        <v>фото</v>
      </c>
      <c r="H60" s="168"/>
      <c r="I60" s="177" t="s">
        <v>5495</v>
      </c>
      <c r="J60" s="175" t="s">
        <v>1672</v>
      </c>
      <c r="K60" s="181">
        <v>3</v>
      </c>
      <c r="L60" s="182">
        <v>153</v>
      </c>
      <c r="M60" s="112"/>
      <c r="N60" s="20">
        <f t="shared" si="1"/>
        <v>0</v>
      </c>
    </row>
    <row r="61" spans="1:14" s="21" customFormat="1" ht="22.5">
      <c r="A61" s="107">
        <v>66</v>
      </c>
      <c r="B61" s="191">
        <v>4138</v>
      </c>
      <c r="C61" s="176" t="s">
        <v>5496</v>
      </c>
      <c r="D61" s="176"/>
      <c r="E61" s="189" t="s">
        <v>5339</v>
      </c>
      <c r="F61" s="189" t="s">
        <v>5497</v>
      </c>
      <c r="G61" s="169" t="str">
        <f t="shared" si="0"/>
        <v>фото</v>
      </c>
      <c r="H61" s="168"/>
      <c r="I61" s="177" t="s">
        <v>5498</v>
      </c>
      <c r="J61" s="175" t="s">
        <v>1672</v>
      </c>
      <c r="K61" s="181">
        <v>3</v>
      </c>
      <c r="L61" s="182">
        <v>153</v>
      </c>
      <c r="M61" s="112"/>
      <c r="N61" s="20">
        <f t="shared" si="1"/>
        <v>0</v>
      </c>
    </row>
    <row r="62" spans="1:14" s="23" customFormat="1" ht="15.75">
      <c r="A62" s="107">
        <v>67</v>
      </c>
      <c r="B62" s="191">
        <v>4141</v>
      </c>
      <c r="C62" s="176" t="s">
        <v>5499</v>
      </c>
      <c r="D62" s="176"/>
      <c r="E62" s="189" t="s">
        <v>5339</v>
      </c>
      <c r="F62" s="189" t="s">
        <v>5500</v>
      </c>
      <c r="G62" s="169" t="str">
        <f t="shared" si="0"/>
        <v>фото</v>
      </c>
      <c r="H62" s="168"/>
      <c r="I62" s="177" t="s">
        <v>2679</v>
      </c>
      <c r="J62" s="175" t="s">
        <v>1672</v>
      </c>
      <c r="K62" s="181">
        <v>3</v>
      </c>
      <c r="L62" s="182">
        <v>153</v>
      </c>
      <c r="M62" s="112"/>
      <c r="N62" s="20">
        <f t="shared" si="1"/>
        <v>0</v>
      </c>
    </row>
    <row r="63" spans="1:14" s="23" customFormat="1" ht="22.5">
      <c r="A63" s="107">
        <v>71</v>
      </c>
      <c r="B63" s="191">
        <v>4146</v>
      </c>
      <c r="C63" s="176" t="s">
        <v>5501</v>
      </c>
      <c r="D63" s="176"/>
      <c r="E63" s="189" t="s">
        <v>5339</v>
      </c>
      <c r="F63" s="189" t="s">
        <v>5502</v>
      </c>
      <c r="G63" s="169" t="str">
        <f t="shared" si="0"/>
        <v>фото</v>
      </c>
      <c r="H63" s="168"/>
      <c r="I63" s="177" t="s">
        <v>5503</v>
      </c>
      <c r="J63" s="175" t="s">
        <v>1672</v>
      </c>
      <c r="K63" s="181">
        <v>3</v>
      </c>
      <c r="L63" s="182">
        <v>153</v>
      </c>
      <c r="M63" s="112"/>
      <c r="N63" s="20">
        <f t="shared" si="1"/>
        <v>0</v>
      </c>
    </row>
    <row r="64" spans="1:14" s="23" customFormat="1" ht="22.5">
      <c r="A64" s="107">
        <v>69</v>
      </c>
      <c r="B64" s="191">
        <v>4753</v>
      </c>
      <c r="C64" s="176" t="s">
        <v>5504</v>
      </c>
      <c r="D64" s="176"/>
      <c r="E64" s="189" t="s">
        <v>5339</v>
      </c>
      <c r="F64" s="189" t="s">
        <v>5505</v>
      </c>
      <c r="G64" s="169" t="str">
        <f t="shared" si="0"/>
        <v>фото</v>
      </c>
      <c r="H64" s="168"/>
      <c r="I64" s="177" t="s">
        <v>5506</v>
      </c>
      <c r="J64" s="175" t="s">
        <v>1672</v>
      </c>
      <c r="K64" s="181">
        <v>3</v>
      </c>
      <c r="L64" s="182">
        <v>153</v>
      </c>
      <c r="M64" s="112"/>
      <c r="N64" s="20">
        <f t="shared" si="1"/>
        <v>0</v>
      </c>
    </row>
    <row r="65" spans="1:14" s="21" customFormat="1" ht="15.75">
      <c r="A65" s="107">
        <v>70</v>
      </c>
      <c r="B65" s="191">
        <v>4714</v>
      </c>
      <c r="C65" s="176" t="s">
        <v>5507</v>
      </c>
      <c r="D65" s="176"/>
      <c r="E65" s="189" t="s">
        <v>5339</v>
      </c>
      <c r="F65" s="189" t="s">
        <v>5508</v>
      </c>
      <c r="G65" s="169" t="str">
        <f t="shared" si="0"/>
        <v>фото</v>
      </c>
      <c r="H65" s="168"/>
      <c r="I65" s="177" t="s">
        <v>5509</v>
      </c>
      <c r="J65" s="175" t="s">
        <v>1672</v>
      </c>
      <c r="K65" s="181">
        <v>3</v>
      </c>
      <c r="L65" s="182">
        <v>153</v>
      </c>
      <c r="M65" s="112"/>
      <c r="N65" s="20">
        <f t="shared" si="1"/>
        <v>0</v>
      </c>
    </row>
    <row r="66" spans="1:14" s="21" customFormat="1" ht="22.5">
      <c r="A66" s="107">
        <v>72</v>
      </c>
      <c r="B66" s="191">
        <v>4119</v>
      </c>
      <c r="C66" s="176" t="s">
        <v>5510</v>
      </c>
      <c r="D66" s="176"/>
      <c r="E66" s="189" t="s">
        <v>5339</v>
      </c>
      <c r="F66" s="189" t="s">
        <v>5511</v>
      </c>
      <c r="G66" s="169" t="str">
        <f t="shared" si="0"/>
        <v>фото</v>
      </c>
      <c r="H66" s="168"/>
      <c r="I66" s="177" t="s">
        <v>5512</v>
      </c>
      <c r="J66" s="175" t="s">
        <v>1672</v>
      </c>
      <c r="K66" s="181">
        <v>3</v>
      </c>
      <c r="L66" s="182">
        <v>153</v>
      </c>
      <c r="M66" s="112"/>
      <c r="N66" s="20">
        <f t="shared" si="1"/>
        <v>0</v>
      </c>
    </row>
    <row r="67" spans="1:14" s="21" customFormat="1" ht="22.5">
      <c r="A67" s="107">
        <v>73</v>
      </c>
      <c r="B67" s="191">
        <v>4720</v>
      </c>
      <c r="C67" s="176" t="s">
        <v>5513</v>
      </c>
      <c r="D67" s="176"/>
      <c r="E67" s="189" t="s">
        <v>5339</v>
      </c>
      <c r="F67" s="189" t="s">
        <v>5514</v>
      </c>
      <c r="G67" s="169" t="str">
        <f t="shared" si="0"/>
        <v>фото</v>
      </c>
      <c r="H67" s="168"/>
      <c r="I67" s="177" t="s">
        <v>5515</v>
      </c>
      <c r="J67" s="175" t="s">
        <v>1672</v>
      </c>
      <c r="K67" s="181">
        <v>3</v>
      </c>
      <c r="L67" s="182">
        <v>153</v>
      </c>
      <c r="M67" s="112"/>
      <c r="N67" s="20">
        <f t="shared" si="1"/>
        <v>0</v>
      </c>
    </row>
    <row r="68" spans="1:14" s="21" customFormat="1" ht="15.75">
      <c r="A68" s="107">
        <v>74</v>
      </c>
      <c r="B68" s="190">
        <v>3161</v>
      </c>
      <c r="C68" s="176" t="s">
        <v>5516</v>
      </c>
      <c r="D68" s="176"/>
      <c r="E68" s="189" t="s">
        <v>5339</v>
      </c>
      <c r="F68" s="189" t="s">
        <v>5517</v>
      </c>
      <c r="G68" s="169" t="str">
        <f t="shared" si="0"/>
        <v>фото</v>
      </c>
      <c r="H68" s="168"/>
      <c r="I68" s="177" t="s">
        <v>5518</v>
      </c>
      <c r="J68" s="175" t="s">
        <v>1672</v>
      </c>
      <c r="K68" s="181">
        <v>3</v>
      </c>
      <c r="L68" s="182">
        <v>153</v>
      </c>
      <c r="M68" s="112"/>
      <c r="N68" s="20">
        <f t="shared" si="1"/>
        <v>0</v>
      </c>
    </row>
    <row r="69" spans="1:14" s="21" customFormat="1" ht="22.5">
      <c r="A69" s="107">
        <v>75</v>
      </c>
      <c r="B69" s="191">
        <v>4105</v>
      </c>
      <c r="C69" s="176" t="s">
        <v>5519</v>
      </c>
      <c r="D69" s="176"/>
      <c r="E69" s="189" t="s">
        <v>5339</v>
      </c>
      <c r="F69" s="189" t="s">
        <v>5520</v>
      </c>
      <c r="G69" s="169" t="str">
        <f t="shared" si="0"/>
        <v>фото</v>
      </c>
      <c r="H69" s="168"/>
      <c r="I69" s="177" t="s">
        <v>5521</v>
      </c>
      <c r="J69" s="175" t="s">
        <v>1672</v>
      </c>
      <c r="K69" s="181">
        <v>3</v>
      </c>
      <c r="L69" s="182">
        <v>153</v>
      </c>
      <c r="M69" s="112"/>
      <c r="N69" s="20">
        <f t="shared" si="1"/>
        <v>0</v>
      </c>
    </row>
    <row r="70" spans="1:14" s="21" customFormat="1" ht="15.75">
      <c r="A70" s="107">
        <v>76</v>
      </c>
      <c r="B70" s="191">
        <v>4110</v>
      </c>
      <c r="C70" s="176" t="s">
        <v>5522</v>
      </c>
      <c r="D70" s="176"/>
      <c r="E70" s="189" t="s">
        <v>5339</v>
      </c>
      <c r="F70" s="189" t="s">
        <v>5523</v>
      </c>
      <c r="G70" s="169" t="str">
        <f t="shared" si="0"/>
        <v>фото</v>
      </c>
      <c r="H70" s="168"/>
      <c r="I70" s="177" t="s">
        <v>5524</v>
      </c>
      <c r="J70" s="175" t="s">
        <v>1672</v>
      </c>
      <c r="K70" s="181">
        <v>3</v>
      </c>
      <c r="L70" s="182">
        <v>153</v>
      </c>
      <c r="M70" s="112"/>
      <c r="N70" s="20">
        <f t="shared" si="1"/>
        <v>0</v>
      </c>
    </row>
    <row r="71" spans="1:14" s="21" customFormat="1" ht="15">
      <c r="A71" s="107">
        <v>79</v>
      </c>
      <c r="B71" s="192"/>
      <c r="C71" s="171"/>
      <c r="D71" s="171"/>
      <c r="E71" s="171" t="s">
        <v>5525</v>
      </c>
      <c r="F71" s="171"/>
      <c r="G71" s="178"/>
      <c r="H71" s="178"/>
      <c r="I71" s="172"/>
      <c r="J71" s="173"/>
      <c r="K71" s="174"/>
      <c r="L71" s="174" t="e">
        <v>#DIV/0!</v>
      </c>
      <c r="M71" s="174"/>
      <c r="N71" s="174"/>
    </row>
    <row r="72" spans="1:14" s="21" customFormat="1" ht="15.75">
      <c r="A72" s="107">
        <v>77</v>
      </c>
      <c r="B72" s="190">
        <v>126</v>
      </c>
      <c r="C72" s="176" t="s">
        <v>5526</v>
      </c>
      <c r="D72" s="176"/>
      <c r="E72" s="189" t="s">
        <v>5527</v>
      </c>
      <c r="F72" s="189" t="s">
        <v>5528</v>
      </c>
      <c r="G72" s="169" t="str">
        <f t="shared" si="0"/>
        <v>фото</v>
      </c>
      <c r="H72" s="168"/>
      <c r="I72" s="177" t="s">
        <v>5529</v>
      </c>
      <c r="J72" s="175" t="s">
        <v>1672</v>
      </c>
      <c r="K72" s="181">
        <v>3</v>
      </c>
      <c r="L72" s="182">
        <v>129</v>
      </c>
      <c r="M72" s="112"/>
      <c r="N72" s="20">
        <f aca="true" t="shared" si="2" ref="N72:N81">IF(ISERROR(L72*M72),0,L72*M72)</f>
        <v>0</v>
      </c>
    </row>
    <row r="73" spans="1:14" s="19" customFormat="1" ht="22.5">
      <c r="A73" s="107">
        <v>34</v>
      </c>
      <c r="B73" s="190">
        <v>600</v>
      </c>
      <c r="C73" s="176" t="s">
        <v>5530</v>
      </c>
      <c r="D73" s="176"/>
      <c r="E73" s="189" t="s">
        <v>5531</v>
      </c>
      <c r="F73" s="189" t="s">
        <v>5532</v>
      </c>
      <c r="G73" s="169" t="str">
        <f t="shared" si="0"/>
        <v>фото</v>
      </c>
      <c r="H73" s="168"/>
      <c r="I73" s="177" t="s">
        <v>5533</v>
      </c>
      <c r="J73" s="175" t="s">
        <v>1672</v>
      </c>
      <c r="K73" s="181">
        <v>3</v>
      </c>
      <c r="L73" s="182">
        <v>129</v>
      </c>
      <c r="M73" s="112"/>
      <c r="N73" s="20">
        <f t="shared" si="2"/>
        <v>0</v>
      </c>
    </row>
    <row r="74" spans="1:14" s="23" customFormat="1" ht="15.75">
      <c r="A74" s="107">
        <v>35</v>
      </c>
      <c r="B74" s="190">
        <v>4754</v>
      </c>
      <c r="C74" s="176" t="s">
        <v>5534</v>
      </c>
      <c r="D74" s="176"/>
      <c r="E74" s="189" t="s">
        <v>5527</v>
      </c>
      <c r="F74" s="189" t="s">
        <v>5535</v>
      </c>
      <c r="G74" s="169" t="str">
        <f aca="true" t="shared" si="3" ref="G74:G81">HYPERLINK("http://www.gardenbulbs.ru/images/summer_CL/Iris/"&amp;C74&amp;".jpg","фото")</f>
        <v>фото</v>
      </c>
      <c r="H74" s="168"/>
      <c r="I74" s="177" t="s">
        <v>5536</v>
      </c>
      <c r="J74" s="175" t="s">
        <v>1672</v>
      </c>
      <c r="K74" s="181">
        <v>3</v>
      </c>
      <c r="L74" s="182">
        <v>129</v>
      </c>
      <c r="M74" s="112"/>
      <c r="N74" s="20">
        <f t="shared" si="2"/>
        <v>0</v>
      </c>
    </row>
    <row r="75" spans="1:14" s="22" customFormat="1" ht="15.75">
      <c r="A75" s="107">
        <v>36</v>
      </c>
      <c r="B75" s="190">
        <v>127</v>
      </c>
      <c r="C75" s="176" t="s">
        <v>5537</v>
      </c>
      <c r="D75" s="176"/>
      <c r="E75" s="189" t="s">
        <v>5527</v>
      </c>
      <c r="F75" s="189" t="s">
        <v>5538</v>
      </c>
      <c r="G75" s="169" t="str">
        <f t="shared" si="3"/>
        <v>фото</v>
      </c>
      <c r="H75" s="168"/>
      <c r="I75" s="177" t="s">
        <v>5539</v>
      </c>
      <c r="J75" s="175" t="s">
        <v>1672</v>
      </c>
      <c r="K75" s="181">
        <v>3</v>
      </c>
      <c r="L75" s="182">
        <v>129</v>
      </c>
      <c r="M75" s="112"/>
      <c r="N75" s="20">
        <f t="shared" si="2"/>
        <v>0</v>
      </c>
    </row>
    <row r="76" spans="1:14" s="23" customFormat="1" ht="15.75">
      <c r="A76" s="107">
        <v>37</v>
      </c>
      <c r="B76" s="190">
        <v>3179</v>
      </c>
      <c r="C76" s="176" t="s">
        <v>5540</v>
      </c>
      <c r="D76" s="176"/>
      <c r="E76" s="189" t="s">
        <v>5527</v>
      </c>
      <c r="F76" s="189" t="s">
        <v>5541</v>
      </c>
      <c r="G76" s="169" t="str">
        <f t="shared" si="3"/>
        <v>фото</v>
      </c>
      <c r="H76" s="168"/>
      <c r="I76" s="177" t="s">
        <v>5542</v>
      </c>
      <c r="J76" s="175" t="s">
        <v>1672</v>
      </c>
      <c r="K76" s="181">
        <v>3</v>
      </c>
      <c r="L76" s="182">
        <v>129</v>
      </c>
      <c r="M76" s="112"/>
      <c r="N76" s="20">
        <f t="shared" si="2"/>
        <v>0</v>
      </c>
    </row>
    <row r="77" spans="1:14" s="21" customFormat="1" ht="22.5">
      <c r="A77" s="107">
        <v>44</v>
      </c>
      <c r="B77" s="190">
        <v>4755</v>
      </c>
      <c r="C77" s="176" t="s">
        <v>5543</v>
      </c>
      <c r="D77" s="176"/>
      <c r="E77" s="189" t="s">
        <v>5527</v>
      </c>
      <c r="F77" s="189" t="s">
        <v>5544</v>
      </c>
      <c r="G77" s="169" t="str">
        <f t="shared" si="3"/>
        <v>фото</v>
      </c>
      <c r="H77" s="168"/>
      <c r="I77" s="177" t="s">
        <v>5545</v>
      </c>
      <c r="J77" s="175" t="s">
        <v>1672</v>
      </c>
      <c r="K77" s="181">
        <v>3</v>
      </c>
      <c r="L77" s="182">
        <v>129</v>
      </c>
      <c r="M77" s="112"/>
      <c r="N77" s="20">
        <f t="shared" si="2"/>
        <v>0</v>
      </c>
    </row>
    <row r="78" spans="1:14" s="23" customFormat="1" ht="15.75">
      <c r="A78" s="107">
        <v>45</v>
      </c>
      <c r="B78" s="190">
        <v>3181</v>
      </c>
      <c r="C78" s="176" t="s">
        <v>5546</v>
      </c>
      <c r="D78" s="176"/>
      <c r="E78" s="189" t="s">
        <v>5527</v>
      </c>
      <c r="F78" s="189" t="s">
        <v>5547</v>
      </c>
      <c r="G78" s="169" t="str">
        <f t="shared" si="3"/>
        <v>фото</v>
      </c>
      <c r="H78" s="168"/>
      <c r="I78" s="177" t="s">
        <v>924</v>
      </c>
      <c r="J78" s="175" t="s">
        <v>1672</v>
      </c>
      <c r="K78" s="181">
        <v>3</v>
      </c>
      <c r="L78" s="182">
        <v>129</v>
      </c>
      <c r="M78" s="112"/>
      <c r="N78" s="20">
        <f t="shared" si="2"/>
        <v>0</v>
      </c>
    </row>
    <row r="79" spans="1:14" s="23" customFormat="1" ht="15.75">
      <c r="A79" s="107">
        <v>16</v>
      </c>
      <c r="B79" s="190">
        <v>3182</v>
      </c>
      <c r="C79" s="176" t="s">
        <v>5548</v>
      </c>
      <c r="D79" s="176"/>
      <c r="E79" s="189" t="s">
        <v>5527</v>
      </c>
      <c r="F79" s="189" t="s">
        <v>5549</v>
      </c>
      <c r="G79" s="169" t="str">
        <f t="shared" si="3"/>
        <v>фото</v>
      </c>
      <c r="H79" s="168"/>
      <c r="I79" s="177" t="s">
        <v>5550</v>
      </c>
      <c r="J79" s="175" t="s">
        <v>1672</v>
      </c>
      <c r="K79" s="181">
        <v>3</v>
      </c>
      <c r="L79" s="182">
        <v>129</v>
      </c>
      <c r="M79" s="112"/>
      <c r="N79" s="20">
        <f t="shared" si="2"/>
        <v>0</v>
      </c>
    </row>
    <row r="80" spans="1:14" s="23" customFormat="1" ht="15.75">
      <c r="A80" s="107">
        <v>30</v>
      </c>
      <c r="B80" s="190">
        <v>604</v>
      </c>
      <c r="C80" s="176" t="s">
        <v>5551</v>
      </c>
      <c r="D80" s="176"/>
      <c r="E80" s="189" t="s">
        <v>5527</v>
      </c>
      <c r="F80" s="189" t="s">
        <v>5552</v>
      </c>
      <c r="G80" s="169" t="str">
        <f t="shared" si="3"/>
        <v>фото</v>
      </c>
      <c r="H80" s="168"/>
      <c r="I80" s="177" t="s">
        <v>5553</v>
      </c>
      <c r="J80" s="175" t="s">
        <v>1672</v>
      </c>
      <c r="K80" s="181">
        <v>3</v>
      </c>
      <c r="L80" s="182">
        <v>129</v>
      </c>
      <c r="M80" s="112"/>
      <c r="N80" s="20">
        <f t="shared" si="2"/>
        <v>0</v>
      </c>
    </row>
    <row r="81" spans="1:14" s="23" customFormat="1" ht="15.75">
      <c r="A81" s="107">
        <v>32</v>
      </c>
      <c r="B81" s="190">
        <v>129</v>
      </c>
      <c r="C81" s="176" t="s">
        <v>5554</v>
      </c>
      <c r="D81" s="176"/>
      <c r="E81" s="189" t="s">
        <v>5527</v>
      </c>
      <c r="F81" s="189" t="s">
        <v>5555</v>
      </c>
      <c r="G81" s="169" t="str">
        <f t="shared" si="3"/>
        <v>фото</v>
      </c>
      <c r="H81" s="168"/>
      <c r="I81" s="177" t="s">
        <v>5556</v>
      </c>
      <c r="J81" s="175" t="s">
        <v>1672</v>
      </c>
      <c r="K81" s="181">
        <v>3</v>
      </c>
      <c r="L81" s="182">
        <v>129</v>
      </c>
      <c r="M81" s="112"/>
      <c r="N81" s="20">
        <f t="shared" si="2"/>
        <v>0</v>
      </c>
    </row>
  </sheetData>
  <sheetProtection sort="0" autoFilter="0"/>
  <mergeCells count="11">
    <mergeCell ref="C2:C3"/>
    <mergeCell ref="D2:D3"/>
    <mergeCell ref="B1:I1"/>
    <mergeCell ref="K1:M1"/>
    <mergeCell ref="K2:M2"/>
    <mergeCell ref="A2:A3"/>
    <mergeCell ref="B2:B3"/>
    <mergeCell ref="E2:F3"/>
    <mergeCell ref="G2:H3"/>
    <mergeCell ref="I2:I3"/>
    <mergeCell ref="J2:J3"/>
  </mergeCells>
  <conditionalFormatting sqref="B6:B81">
    <cfRule type="duplicateValues" priority="122" dxfId="3">
      <formula>AND(COUNTIF($B$6:$B$81,B6)&gt;1,NOT(ISBLANK(B6)))</formula>
    </cfRule>
  </conditionalFormatting>
  <printOptions horizontalCentered="1"/>
  <pageMargins left="0.15748031496062992" right="0.15748031496062992" top="0.7480314960629921" bottom="0.5118110236220472" header="0.15748031496062992" footer="0.15748031496062992"/>
  <pageSetup fitToHeight="20" horizontalDpi="600" verticalDpi="600" orientation="portrait" paperSize="9" scale="75" r:id="rId2"/>
  <headerFooter alignWithMargins="0">
    <oddHeader>&amp;L&amp;8Прайс для предварительных заказов
действителен до 08-06-2014
&amp;C&amp;"Arial Cyr,полужирный"&amp;12Программа &amp;A
"COLOR LINE"
&amp;RЗаявки присылайте
на  эл. адрес gardenbulbs@yandex.ru 
тел.: (495) 974-88-36, 935-86-42</oddHeader>
    <oddFooter>&amp;Lgardenbulbs@yandex.ru&amp;CСтраница &amp;P из &amp;N&amp;Rинтернет-каталог
www.gardenbulbs.ru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DIMA</dc:creator>
  <cp:keywords/>
  <dc:description/>
  <cp:lastModifiedBy>Пользователь Windows</cp:lastModifiedBy>
  <cp:lastPrinted>2014-05-13T03:41:59Z</cp:lastPrinted>
  <dcterms:created xsi:type="dcterms:W3CDTF">2012-04-25T15:53:23Z</dcterms:created>
  <dcterms:modified xsi:type="dcterms:W3CDTF">2014-05-18T13:40:22Z</dcterms:modified>
  <cp:category/>
  <cp:version/>
  <cp:contentType/>
  <cp:contentStatus/>
</cp:coreProperties>
</file>